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38"/>
  <workbookPr defaultThemeVersion="124226"/>
  <mc:AlternateContent xmlns:mc="http://schemas.openxmlformats.org/markup-compatibility/2006">
    <mc:Choice Requires="x15">
      <x15ac:absPath xmlns:x15ac="http://schemas.microsoft.com/office/spreadsheetml/2010/11/ac" url="\\file-itd-01.lm.local\nvashare\Finansu_un_attistibas_dep\FVN\Mājas lapa\2026\"/>
    </mc:Choice>
  </mc:AlternateContent>
  <xr:revisionPtr revIDLastSave="0" documentId="13_ncr:1_{8BE8F50E-2C70-4D0B-8B9D-6A9D2F25F3BA}" xr6:coauthVersionLast="36" xr6:coauthVersionMax="36" xr10:uidLastSave="{00000000-0000-0000-0000-000000000000}"/>
  <bookViews>
    <workbookView xWindow="0" yWindow="0" windowWidth="26083" windowHeight="10053" xr2:uid="{00000000-000D-0000-FFFF-FFFF00000000}"/>
  </bookViews>
  <sheets>
    <sheet name="plāns SB" sheetId="8" r:id="rId1"/>
  </sheets>
  <calcPr calcId="179021"/>
</workbook>
</file>

<file path=xl/calcChain.xml><?xml version="1.0" encoding="utf-8"?>
<calcChain xmlns="http://schemas.openxmlformats.org/spreadsheetml/2006/main">
  <c r="E93" i="8" l="1"/>
  <c r="G7" i="8" l="1"/>
  <c r="H7" i="8"/>
  <c r="E17" i="8"/>
  <c r="F76" i="8" l="1"/>
  <c r="G12" i="8" l="1"/>
  <c r="H12" i="8" s="1"/>
  <c r="G13" i="8"/>
  <c r="H13" i="8" s="1"/>
  <c r="G14" i="8"/>
  <c r="H14" i="8" s="1"/>
  <c r="G15" i="8"/>
  <c r="H15" i="8" s="1"/>
  <c r="G16" i="8"/>
  <c r="H16" i="8" s="1"/>
  <c r="G18" i="8"/>
  <c r="H18" i="8" s="1"/>
  <c r="G19" i="8"/>
  <c r="H19" i="8" s="1"/>
  <c r="G20" i="8"/>
  <c r="H20" i="8" s="1"/>
  <c r="G21" i="8"/>
  <c r="H21" i="8" s="1"/>
  <c r="G23" i="8"/>
  <c r="H23" i="8" s="1"/>
  <c r="G24" i="8"/>
  <c r="H24" i="8" s="1"/>
  <c r="G45" i="8"/>
  <c r="H45" i="8" s="1"/>
  <c r="G46" i="8"/>
  <c r="H46" i="8" s="1"/>
  <c r="G47" i="8"/>
  <c r="H47" i="8" s="1"/>
  <c r="G49" i="8"/>
  <c r="H49" i="8" s="1"/>
  <c r="G52" i="8"/>
  <c r="H52" i="8" s="1"/>
  <c r="G53" i="8"/>
  <c r="H53" i="8" s="1"/>
  <c r="G54" i="8"/>
  <c r="H54" i="8" s="1"/>
  <c r="G55" i="8"/>
  <c r="H55" i="8" s="1"/>
  <c r="G59" i="8"/>
  <c r="H59" i="8" s="1"/>
  <c r="G60" i="8"/>
  <c r="H60" i="8" s="1"/>
  <c r="G63" i="8"/>
  <c r="H63" i="8" s="1"/>
  <c r="G64" i="8"/>
  <c r="H64" i="8" s="1"/>
  <c r="G65" i="8"/>
  <c r="H65" i="8" s="1"/>
  <c r="G66" i="8"/>
  <c r="H66" i="8" s="1"/>
  <c r="G68" i="8"/>
  <c r="H68" i="8" s="1"/>
  <c r="G69" i="8"/>
  <c r="H69" i="8" s="1"/>
  <c r="G73" i="8"/>
  <c r="H73" i="8" s="1"/>
  <c r="G74" i="8"/>
  <c r="H74" i="8" s="1"/>
  <c r="G75" i="8"/>
  <c r="H75" i="8" s="1"/>
  <c r="G77" i="8"/>
  <c r="H77" i="8" s="1"/>
  <c r="G78" i="8"/>
  <c r="H78" i="8" s="1"/>
  <c r="G80" i="8"/>
  <c r="H80" i="8" s="1"/>
  <c r="G81" i="8"/>
  <c r="H81" i="8" s="1"/>
  <c r="G84" i="8"/>
  <c r="H84" i="8" s="1"/>
  <c r="G86" i="8"/>
  <c r="H86" i="8" s="1"/>
  <c r="G87" i="8"/>
  <c r="H87" i="8" s="1"/>
  <c r="G88" i="8"/>
  <c r="H88" i="8" s="1"/>
  <c r="G90" i="8"/>
  <c r="H90" i="8" s="1"/>
  <c r="G91" i="8"/>
  <c r="H91" i="8" s="1"/>
  <c r="G92" i="8"/>
  <c r="H92" i="8" s="1"/>
  <c r="G94" i="8"/>
  <c r="H94" i="8" s="1"/>
  <c r="G95" i="8"/>
  <c r="H95" i="8" s="1"/>
  <c r="G96" i="8"/>
  <c r="H96" i="8" s="1"/>
  <c r="G98" i="8"/>
  <c r="H98" i="8" s="1"/>
  <c r="G101" i="8"/>
  <c r="H101" i="8" s="1"/>
  <c r="G103" i="8"/>
  <c r="H103" i="8" s="1"/>
  <c r="G104" i="8"/>
  <c r="H104" i="8" s="1"/>
  <c r="G105" i="8"/>
  <c r="H105" i="8" s="1"/>
  <c r="G107" i="8"/>
  <c r="H107" i="8" s="1"/>
  <c r="G108" i="8"/>
  <c r="H108" i="8" s="1"/>
  <c r="G109" i="8"/>
  <c r="H109" i="8" s="1"/>
  <c r="G111" i="8"/>
  <c r="H111" i="8" s="1"/>
  <c r="G112" i="8"/>
  <c r="H112" i="8" s="1"/>
  <c r="G113" i="8"/>
  <c r="H113" i="8" s="1"/>
  <c r="F85" i="8" l="1"/>
  <c r="E85" i="8"/>
  <c r="E83" i="8" s="1"/>
  <c r="F89" i="8"/>
  <c r="E89" i="8"/>
  <c r="G89" i="8" l="1"/>
  <c r="H89" i="8" s="1"/>
  <c r="F83" i="8"/>
  <c r="G83" i="8" s="1"/>
  <c r="H83" i="8" s="1"/>
  <c r="G85" i="8"/>
  <c r="H85" i="8" s="1"/>
  <c r="F93" i="8"/>
  <c r="F72" i="8"/>
  <c r="F57" i="8"/>
  <c r="F17" i="8"/>
  <c r="E57" i="8"/>
  <c r="E56" i="8" s="1"/>
  <c r="F56" i="8" l="1"/>
  <c r="G56" i="8" s="1"/>
  <c r="H56" i="8" s="1"/>
  <c r="G57" i="8"/>
  <c r="H57" i="8" s="1"/>
  <c r="H122" i="8" l="1"/>
  <c r="G122" i="8"/>
  <c r="F122" i="8"/>
  <c r="E122" i="8"/>
  <c r="H119" i="8"/>
  <c r="G119" i="8"/>
  <c r="F119" i="8"/>
  <c r="E119" i="8"/>
  <c r="H116" i="8"/>
  <c r="G116" i="8"/>
  <c r="F116" i="8"/>
  <c r="E116" i="8"/>
  <c r="F110" i="8"/>
  <c r="E110" i="8"/>
  <c r="F106" i="8"/>
  <c r="G106" i="8" s="1"/>
  <c r="H106" i="8" s="1"/>
  <c r="E106" i="8"/>
  <c r="F102" i="8"/>
  <c r="E102" i="8"/>
  <c r="E100" i="8" s="1"/>
  <c r="G93" i="8"/>
  <c r="H93" i="8" s="1"/>
  <c r="F82" i="8"/>
  <c r="F79" i="8"/>
  <c r="E79" i="8"/>
  <c r="E76" i="8"/>
  <c r="G76" i="8" s="1"/>
  <c r="H76" i="8" s="1"/>
  <c r="E72" i="8"/>
  <c r="G72" i="8" s="1"/>
  <c r="H72" i="8" s="1"/>
  <c r="F67" i="8"/>
  <c r="E67" i="8"/>
  <c r="F62" i="8"/>
  <c r="E62" i="8"/>
  <c r="F51" i="8"/>
  <c r="E51" i="8"/>
  <c r="E40" i="8" s="1"/>
  <c r="E34" i="8" s="1"/>
  <c r="F43" i="8"/>
  <c r="E43" i="8"/>
  <c r="F41" i="8"/>
  <c r="E41" i="8"/>
  <c r="F22" i="8"/>
  <c r="E22" i="8"/>
  <c r="G17" i="8"/>
  <c r="H17" i="8" s="1"/>
  <c r="F11" i="8"/>
  <c r="E11" i="8"/>
  <c r="G79" i="8" l="1"/>
  <c r="H79" i="8" s="1"/>
  <c r="F10" i="8"/>
  <c r="F9" i="8" s="1"/>
  <c r="G11" i="8"/>
  <c r="H11" i="8" s="1"/>
  <c r="F61" i="8"/>
  <c r="G61" i="8" s="1"/>
  <c r="H61" i="8" s="1"/>
  <c r="G62" i="8"/>
  <c r="H62" i="8" s="1"/>
  <c r="G67" i="8"/>
  <c r="H67" i="8" s="1"/>
  <c r="G110" i="8"/>
  <c r="H110" i="8" s="1"/>
  <c r="G22" i="8"/>
  <c r="H22" i="8" s="1"/>
  <c r="F100" i="8"/>
  <c r="G100" i="8" s="1"/>
  <c r="H100" i="8" s="1"/>
  <c r="G102" i="8"/>
  <c r="H102" i="8" s="1"/>
  <c r="F35" i="8"/>
  <c r="G41" i="8"/>
  <c r="H41" i="8" s="1"/>
  <c r="F40" i="8"/>
  <c r="G40" i="8" s="1"/>
  <c r="H40" i="8" s="1"/>
  <c r="G51" i="8"/>
  <c r="H51" i="8" s="1"/>
  <c r="G43" i="8"/>
  <c r="H43" i="8" s="1"/>
  <c r="E50" i="8"/>
  <c r="E44" i="8" s="1"/>
  <c r="F71" i="8"/>
  <c r="F50" i="8"/>
  <c r="H115" i="8"/>
  <c r="F115" i="8"/>
  <c r="E10" i="8"/>
  <c r="E9" i="8" s="1"/>
  <c r="E8" i="8" s="1"/>
  <c r="E99" i="8"/>
  <c r="E97" i="8" s="1"/>
  <c r="F29" i="8"/>
  <c r="E115" i="8"/>
  <c r="G115" i="8"/>
  <c r="E35" i="8"/>
  <c r="E29" i="8" s="1"/>
  <c r="E82" i="8"/>
  <c r="G82" i="8" s="1"/>
  <c r="H82" i="8" s="1"/>
  <c r="F39" i="8"/>
  <c r="G10" i="8" l="1"/>
  <c r="H10" i="8" s="1"/>
  <c r="F8" i="8"/>
  <c r="G8" i="8" s="1"/>
  <c r="H8" i="8" s="1"/>
  <c r="G9" i="8"/>
  <c r="H9" i="8" s="1"/>
  <c r="F99" i="8"/>
  <c r="G29" i="8"/>
  <c r="H29" i="8" s="1"/>
  <c r="F44" i="8"/>
  <c r="F38" i="8" s="1"/>
  <c r="G50" i="8"/>
  <c r="H50" i="8" s="1"/>
  <c r="F34" i="8"/>
  <c r="G34" i="8" s="1"/>
  <c r="H34" i="8" s="1"/>
  <c r="G35" i="8"/>
  <c r="H35" i="8" s="1"/>
  <c r="E39" i="8"/>
  <c r="G39" i="8" s="1"/>
  <c r="H39" i="8" s="1"/>
  <c r="E71" i="8"/>
  <c r="E70" i="8" s="1"/>
  <c r="E48" i="8"/>
  <c r="E7" i="8" s="1"/>
  <c r="E38" i="8"/>
  <c r="F33" i="8"/>
  <c r="F28" i="8" l="1"/>
  <c r="F97" i="8"/>
  <c r="G99" i="8"/>
  <c r="H99" i="8" s="1"/>
  <c r="G71" i="8"/>
  <c r="H71" i="8" s="1"/>
  <c r="E28" i="8"/>
  <c r="F48" i="8"/>
  <c r="F37" i="8" s="1"/>
  <c r="G44" i="8"/>
  <c r="H44" i="8" s="1"/>
  <c r="F32" i="8"/>
  <c r="G38" i="8"/>
  <c r="H38" i="8" s="1"/>
  <c r="E33" i="8"/>
  <c r="E27" i="8" s="1"/>
  <c r="F27" i="8"/>
  <c r="E42" i="8"/>
  <c r="E37" i="8"/>
  <c r="E32" i="8"/>
  <c r="F42" i="8"/>
  <c r="G32" i="8" l="1"/>
  <c r="H32" i="8" s="1"/>
  <c r="G33" i="8"/>
  <c r="H33" i="8" s="1"/>
  <c r="G28" i="8"/>
  <c r="H28" i="8" s="1"/>
  <c r="G97" i="8"/>
  <c r="H97" i="8" s="1"/>
  <c r="F70" i="8"/>
  <c r="G70" i="8" s="1"/>
  <c r="H70" i="8" s="1"/>
  <c r="G27" i="8"/>
  <c r="H27" i="8" s="1"/>
  <c r="F36" i="8"/>
  <c r="G42" i="8"/>
  <c r="H42" i="8" s="1"/>
  <c r="G48" i="8"/>
  <c r="H48" i="8" s="1"/>
  <c r="F7" i="8"/>
  <c r="F26" i="8"/>
  <c r="G37" i="8"/>
  <c r="H37" i="8" s="1"/>
  <c r="E26" i="8"/>
  <c r="E31" i="8"/>
  <c r="E36" i="8"/>
  <c r="F31" i="8"/>
  <c r="G26" i="8" l="1"/>
  <c r="H26" i="8" s="1"/>
  <c r="F25" i="8"/>
  <c r="G31" i="8"/>
  <c r="H31" i="8" s="1"/>
  <c r="F30" i="8"/>
  <c r="G36" i="8"/>
  <c r="H36" i="8" s="1"/>
  <c r="F114" i="8"/>
  <c r="E25" i="8"/>
  <c r="E30" i="8"/>
  <c r="G30" i="8" l="1"/>
  <c r="H30" i="8" s="1"/>
  <c r="G25" i="8"/>
  <c r="H25" i="8" s="1"/>
  <c r="E114" i="8" l="1"/>
  <c r="G114" i="8" s="1"/>
  <c r="G58" i="8"/>
  <c r="H58" i="8" s="1"/>
</calcChain>
</file>

<file path=xl/sharedStrings.xml><?xml version="1.0" encoding="utf-8"?>
<sst xmlns="http://schemas.openxmlformats.org/spreadsheetml/2006/main" count="367" uniqueCount="246">
  <si>
    <t>Resursi izdevumu segšanai</t>
  </si>
  <si>
    <t>P0</t>
  </si>
  <si>
    <t>A300</t>
  </si>
  <si>
    <t>A420</t>
  </si>
  <si>
    <t>Ārvalstu finanšu palīdzība atmaksām valsts pamatbudžetam</t>
  </si>
  <si>
    <t>Transferti</t>
  </si>
  <si>
    <t>A500</t>
  </si>
  <si>
    <t>Valsts budžeta transferti</t>
  </si>
  <si>
    <t>Valsts pamatbudžeta savstarpējie transferti</t>
  </si>
  <si>
    <t>Valsts pamatbudžeta iestāžu saņemtie transferti no valsts pamatbudžeta</t>
  </si>
  <si>
    <t>Valsts pamatbudžeta iestāžu saņemtie transferti no valsts pamatbudžeta dotācijas no vispārējiem ieņēmumiem</t>
  </si>
  <si>
    <t>Valsts pamatbudžeta iestāžu saņemtie transferti no ārvalstu finanšu palīdzības līdzekļiem</t>
  </si>
  <si>
    <t>Pārējie valsts pamatbudžetā saņemtie transferti no valsts pamatbudžeta</t>
  </si>
  <si>
    <t>Valsts pamatbudžetā saņemtie transferti no valsts speciālā budžeta</t>
  </si>
  <si>
    <t>Pašvaldību budžeta transferti</t>
  </si>
  <si>
    <t>Valsts budžeta iestāžu saņemtie transferti no pašvaldībām</t>
  </si>
  <si>
    <t>Valsts budžeta iestāžu saņemtie transferti (izņemot atmaksas) no pašvaldībām</t>
  </si>
  <si>
    <t>Valsts budžeta iestāžu saņemtā atmaksa no pašvaldībām par iepriekšējos gados saņemtajiem un neizlietotajiem valsts budžeta transfertiem</t>
  </si>
  <si>
    <t>Valsts budžeta iestāžu saņemtā atmaksa no pašvaldībām par Eiropas Savienības politiku instrumentu un pārējās ārvalstu finanšu palīdzības līdzfinansētajos projektos (pasākumos) piešķirtajiem līdzekļiem</t>
  </si>
  <si>
    <t>No valsts budžeta daļēji finansēto atvasināto publisko personu un budžeta nefinansēto iestāžu transferti</t>
  </si>
  <si>
    <t>Valsts budžeta iestāžu saņemtie transferti no valsts budžeta daļēji finansētām atvasinātām publiskām personām un no budžeta nefinansētām iestādēm</t>
  </si>
  <si>
    <t>Valsts budžeta iestāžu saņemtie transferti no savas ministrijas, centrālās valsts iestādes padotībā esošām no valsts budžeta daļēji finansētām atvasinātām publiskām personām un budžeta nefinansētām iestādēm</t>
  </si>
  <si>
    <t>Valsts budžeta iestāžu saņemtie transferti no citas ministrijas, centrālās valsts iestādes padotībā esošām no valsts budžeta daļēji finansētām atvasinātām publiskām personām un budžeta nefinansētām iestādēm</t>
  </si>
  <si>
    <t>Dotācija no vispārējiem ieņēmumiem</t>
  </si>
  <si>
    <t>A700</t>
  </si>
  <si>
    <t>Vispārējā kārtībā sadalāmā dotācija no vispārējiem ieņēmumiem</t>
  </si>
  <si>
    <t>Dotācija no vispārējiem ieņēmumiem atmaksām valsts pamatbudžetā</t>
  </si>
  <si>
    <t>B000</t>
  </si>
  <si>
    <t>Uzturēšanas izdevumi</t>
  </si>
  <si>
    <t>B100</t>
  </si>
  <si>
    <t>Kārtējie izdevumi</t>
  </si>
  <si>
    <t>B110</t>
  </si>
  <si>
    <t>Preces un pakalpojumi</t>
  </si>
  <si>
    <t>Procentu izdevumi</t>
  </si>
  <si>
    <t>B120</t>
  </si>
  <si>
    <t>Subsīdijas, dotācijas un sociālie pabalsti</t>
  </si>
  <si>
    <t>B130</t>
  </si>
  <si>
    <t>Subsīdijas un dotācijas</t>
  </si>
  <si>
    <t>B140</t>
  </si>
  <si>
    <t>Kārtējie maksājumi Eiropas Savienības budžetā</t>
  </si>
  <si>
    <t>Starptautiskā sadarbība</t>
  </si>
  <si>
    <t>Uzturēšanas izdevumu transferti</t>
  </si>
  <si>
    <t>B150</t>
  </si>
  <si>
    <t>Valsts budžeta uzturēšanas izdevumu transferti</t>
  </si>
  <si>
    <t>Valsts budžeta uzturēšanas izdevumu transferti no valsts pamatbudžeta uz valsts pamatbudžetu</t>
  </si>
  <si>
    <t>Valsts budžeta uzturēšanas izdevumu transferti no valsts pamatbudžeta dotācijas no vispārējiem ieņēmumiem uz valsts pamatbudžetu</t>
  </si>
  <si>
    <t>Valsts budžeta uzturēšanas izdevumu transferti no valsts pamatbudžeta ārvalstu finanšu palīdzības līdzekļiem uz valsts pamatbudžetu</t>
  </si>
  <si>
    <t>Pārējie valsts budžeta uzturēšanas izdevumu transferti no valsts pamatbudžeta uz valsts pamatbudžetu</t>
  </si>
  <si>
    <t>Valsts budžeta uzturēšanas izdevumu transferti citiem budžetiem noteiktam mērķim</t>
  </si>
  <si>
    <t>Valsts budžeta uzturēšanas izdevumu transferti pašvaldībām noteiktam mērķim</t>
  </si>
  <si>
    <t>Valsts budžeta uzturēšanas izdevumu transferti pašvaldībām Eiropas Savienības politiku instrumentu un pārējās ārvalstu finanšu palīdzības līdzfinansētajiem projektiem (pasākumiem)</t>
  </si>
  <si>
    <t>Pārējie valsts budžeta uzturēšanas izdevumu transferti citiem budžetiem</t>
  </si>
  <si>
    <t>Pārējie valsts budžeta uzturēšanas izdevumu transferti pašvaldībām</t>
  </si>
  <si>
    <t>Kapitālie izdevumi</t>
  </si>
  <si>
    <t>B200</t>
  </si>
  <si>
    <t>Pamatkapitāla veidošana</t>
  </si>
  <si>
    <t>B210</t>
  </si>
  <si>
    <t>Kapitālo izdevumu transferti</t>
  </si>
  <si>
    <t>B220</t>
  </si>
  <si>
    <t>Valsts budžeta kapitālo izdevumu transferti no valsts pamatbudžeta dotācijas no vispārējiem ieņēmumiem uz valsts pamatbudžetu</t>
  </si>
  <si>
    <t>Valsts budžeta kapitālo izdevumu transferti no valsts pamatbudžeta ārvalstu finanšu palīdzības līdzekļiem uz valsts pamatbudžetu</t>
  </si>
  <si>
    <t>Pārējie valsts budžeta kapitālo izdevumu transferti no valsts pamatbudžeta uz valsts pamatbudžetu</t>
  </si>
  <si>
    <t>Valsts budžeta transferti kapitālajiem izdevumiem citiem budžetiem noteiktam mērķim</t>
  </si>
  <si>
    <t>Valsts budžeta kapitālo izdevumu transferti pašvaldībām noteiktam mērķim</t>
  </si>
  <si>
    <t>Valsts budžeta kapitālo izdevumu transferti pašvaldībām Eiropas Savienības politiku instrumentu un pārējās ārvalstu finanšu palīdzības līdzfinansētajiem projektiem (pasākumiem)</t>
  </si>
  <si>
    <t>Pārējie valsts budžeta kapitālo izdevumu transferti citiem budžetiem</t>
  </si>
  <si>
    <t>Pārējie valsts budžeta kapitālo izdevumu transferti pašvaldībām</t>
  </si>
  <si>
    <t>Finansēšana</t>
  </si>
  <si>
    <t>Aizņēmumi</t>
  </si>
  <si>
    <t>Saņemtie aizņēmumi</t>
  </si>
  <si>
    <t>Saņemto aizņēmumu atmaksa</t>
  </si>
  <si>
    <t>Aizdevumi</t>
  </si>
  <si>
    <t>Izsniegtie aizdevumi</t>
  </si>
  <si>
    <t>Izsniegto aizdevumu saņemtā atmaksa</t>
  </si>
  <si>
    <t>Naudas līdzekļi</t>
  </si>
  <si>
    <t>Maksas pakalpojumu un citu pašu ieņēmumu naudas līdzekļu atlikumu izmaiņas palielinājums (-) vai samazinājums (+)</t>
  </si>
  <si>
    <t>Ārvalstu finanšu palīdzības naudas līdzekļu atlikumu izmaiņas palielinājums (-) vai samazinājums (+)</t>
  </si>
  <si>
    <t>Naudas līdzekļu akcijām un citai līdzdalībai komersantu pašu kapitālā atlikumu izmaiņas palielinājums (-) vai samazinājums (+)</t>
  </si>
  <si>
    <t>F210100004</t>
  </si>
  <si>
    <t>Naudas līdzekļu aizdevumiem atlikumu izmaiņas palielinājums (-) vai samazinājums (+)</t>
  </si>
  <si>
    <t>Akcijas un cita līdzdalība pašu kapitālā</t>
  </si>
  <si>
    <t>Iegādātie parāda vērtspapīri, izņemot atvasinātos finanšu instrumentus</t>
  </si>
  <si>
    <t>F30010000</t>
  </si>
  <si>
    <t>3.0.</t>
  </si>
  <si>
    <t xml:space="preserve">21300; 21400 </t>
  </si>
  <si>
    <t>4.2.</t>
  </si>
  <si>
    <t>21100; 21200</t>
  </si>
  <si>
    <t>5.0.</t>
  </si>
  <si>
    <t>17000; 18000; 19000</t>
  </si>
  <si>
    <t>A510</t>
  </si>
  <si>
    <t>  18130</t>
  </si>
  <si>
    <t>A520</t>
  </si>
  <si>
    <t>A530</t>
  </si>
  <si>
    <t>5.0</t>
  </si>
  <si>
    <t>7.0.</t>
  </si>
  <si>
    <t>1000 - 9000</t>
  </si>
  <si>
    <t>1.0.</t>
  </si>
  <si>
    <t>1000 - 4000; 6000 - 7000</t>
  </si>
  <si>
    <t>1.1.</t>
  </si>
  <si>
    <t>1000 - 2000</t>
  </si>
  <si>
    <t>1.2.</t>
  </si>
  <si>
    <t>1.3.</t>
  </si>
  <si>
    <t>3000; 6000</t>
  </si>
  <si>
    <t>1.4.</t>
  </si>
  <si>
    <t>7600 - 7700</t>
  </si>
  <si>
    <t>1.5.</t>
  </si>
  <si>
    <t>7100 - 7500; 7800</t>
  </si>
  <si>
    <t> 7120</t>
  </si>
  <si>
    <t> 7310</t>
  </si>
  <si>
    <t> 7320</t>
  </si>
  <si>
    <t>2.0.</t>
  </si>
  <si>
    <t>5000; 9000</t>
  </si>
  <si>
    <t>2.1.</t>
  </si>
  <si>
    <t>2.2.</t>
  </si>
  <si>
    <t> 9120</t>
  </si>
  <si>
    <t> 9510</t>
  </si>
  <si>
    <t>P1M</t>
  </si>
  <si>
    <t>[17000 - 21700] - [1000 - 9000]</t>
  </si>
  <si>
    <t>Grupas, apakšgru
-pas kods</t>
  </si>
  <si>
    <t>Ieņēmumu, izdevumu, finansēšanas, funkcijas klasifikācijas kods</t>
  </si>
  <si>
    <t>Programmas/ apakšprogrammas nosaukums; klasifikācijas koda nosaukums</t>
  </si>
  <si>
    <t xml:space="preserve">Ieņēmumi no maksas pakalpojumiem un citi pašu ieņēmumi </t>
  </si>
  <si>
    <t xml:space="preserve">Ārvalstu finanšu palīdzība iestādes ieņēmumos </t>
  </si>
  <si>
    <t>Valsts budžeta iestāžu saņemtā atmaksa no savas ministrijas, centrālās valsts iestādes padotībā esošām no valsts budžeta daļēji finansētām atvasinātām publiskām personām un budžeta nefinansētām iestādēm par Eiropas Savienības politiku instrumentu un pārējās ārvalstu finanšu palīdzības līdzfinansēto projektu (pasākumu) īstenošanā piešķirtajiem līdzekļiem</t>
  </si>
  <si>
    <t>Valsts budžeta iestāžu saņemtā atmaksa no citas ministrijas, centrālās valsts iestādes padotībā esošām no valsts budžeta daļēji finansētām atvasinātām publiskām personām un budžeta nefinansētām iestādēm par Eiropas Savienības politiku instrumentu un pārējās ārvalstu finanšu palīdzības līdzfinansēto projektu (pasākumu) īstenošanā piešķirtajiem līdzekļiem</t>
  </si>
  <si>
    <t>Izdevumi - kopā</t>
  </si>
  <si>
    <t xml:space="preserve">Atlīdzība </t>
  </si>
  <si>
    <t xml:space="preserve">Kārtējie maksājumi Eiropas Savienības budžetā un starptautiskā sadarbība </t>
  </si>
  <si>
    <t>Valsts budžeta transferti valsts budžeta daļēji finansētām atvasinātām publiskām personām un budžeta nefinansētām iestādēm noteiktam mērķim</t>
  </si>
  <si>
    <t>Pārējie valsts budžeta uzturēšanas izdevumu transferti valsts budžeta daļēji finansētām atvasinātām publiskām personām un budžeta nefinansētām iestādēm</t>
  </si>
  <si>
    <t>Atmaksa valsts budžetā par veiktajiem uzturēšanas izdevumiem</t>
  </si>
  <si>
    <t xml:space="preserve">Valsts budžeta kapitālo izdevumu transferti </t>
  </si>
  <si>
    <t>Valsts budžeta kapitālo izdevumu transferti valsts budžeta daļēji finansētām atvasinātām publiskām personām un budžeta nefinansētām iestādēm noteiktam mērķim</t>
  </si>
  <si>
    <t>Pārējie valsts budžeta transferti kapitālajiem izdevumiem valsts budžeta daļēji finansētām atvasinātām publiskām personām un budžeta nefinansētām iestādēm</t>
  </si>
  <si>
    <t xml:space="preserve">Atmaksa valsts budžetā par veiktajiem kapitālajiem izdevumiem </t>
  </si>
  <si>
    <t xml:space="preserve">Finansiālā bilance </t>
  </si>
  <si>
    <t>F 00 00 00 00</t>
  </si>
  <si>
    <t>F40 02 00 00</t>
  </si>
  <si>
    <t xml:space="preserve">F40 02 00 10 </t>
  </si>
  <si>
    <t xml:space="preserve">F40 02 00 20 </t>
  </si>
  <si>
    <t>F40 01 00 00</t>
  </si>
  <si>
    <t xml:space="preserve">F40 01 00 10 </t>
  </si>
  <si>
    <t xml:space="preserve">F40 01 00 20 </t>
  </si>
  <si>
    <t>F21 01 00 00</t>
  </si>
  <si>
    <t>F21 01 00 00 1</t>
  </si>
  <si>
    <t>F21 01 00 00 2</t>
  </si>
  <si>
    <t>F21 01 00 00 5</t>
  </si>
  <si>
    <t>F50 01 00 00</t>
  </si>
  <si>
    <t>17000 - 21700</t>
  </si>
  <si>
    <t>NVA</t>
  </si>
  <si>
    <t>2000; 22500;</t>
  </si>
  <si>
    <t>2000; 22500</t>
  </si>
  <si>
    <t>Sociālās apdrošināšanas iemaksas kopā</t>
  </si>
  <si>
    <t>Sociālās apdrošināšanas iemaksas</t>
  </si>
  <si>
    <t>2100</t>
  </si>
  <si>
    <t>2110</t>
  </si>
  <si>
    <t>2120</t>
  </si>
  <si>
    <t>2400</t>
  </si>
  <si>
    <t>Ieņēmumi valsts speciālajā budžetā no valsts sociālās apdrošināšanas obligāto iemaksu sadales</t>
  </si>
  <si>
    <t>2410</t>
  </si>
  <si>
    <t>2420</t>
  </si>
  <si>
    <t>2430</t>
  </si>
  <si>
    <t>2440</t>
  </si>
  <si>
    <t>22400; 22600</t>
  </si>
  <si>
    <t>Ieņēmumi no kapitāldaļu pārdošanas un pārvērtēšanas, vērtspapīru tirdzniecības un pārvērtēšanas</t>
  </si>
  <si>
    <t>Ieņēmumi no valsts sociālās apdrošināšanas speciālā budžeta līdzekļu noguldījumiem depozītā</t>
  </si>
  <si>
    <t>Aktīvie nodarbinātības pasākumi un preventīvo bezdarba samazināšanas pasākumi</t>
  </si>
  <si>
    <t>A100</t>
  </si>
  <si>
    <t xml:space="preserve">Nodokļu ieņēmumi </t>
  </si>
  <si>
    <t>A120</t>
  </si>
  <si>
    <t>02000</t>
  </si>
  <si>
    <t>02100</t>
  </si>
  <si>
    <t>Brīvprātīgās sociālās apdrošināšanas iemaksas</t>
  </si>
  <si>
    <t>02110</t>
  </si>
  <si>
    <t>Brīvprātīgās sociālās apdrošināšanas iemaksas valsts pensiju apdrošināšanai</t>
  </si>
  <si>
    <t>02120</t>
  </si>
  <si>
    <t>Brīvprātīgās sociālās apdrošināšanas iemaksas invaliditātes, maternitātes, slimības un vecāku apdrošināšanai</t>
  </si>
  <si>
    <t>02130</t>
  </si>
  <si>
    <t>2130</t>
  </si>
  <si>
    <t>Brīvprātīgās sociālās apdrošināšanas iemaksas sociālajai apdrošināšanai bezdarba gadījumiem</t>
  </si>
  <si>
    <t>02140</t>
  </si>
  <si>
    <t>2140</t>
  </si>
  <si>
    <t>Brīvprātīgās sociālās apdrošināšanas iemaksas sociālajai apdrošināšanai pret nelaimes gadījumiem darbā un arodslimībām</t>
  </si>
  <si>
    <t>02300</t>
  </si>
  <si>
    <t>2300</t>
  </si>
  <si>
    <t>Sociālā nodokļa parādi</t>
  </si>
  <si>
    <t>02400</t>
  </si>
  <si>
    <t>02410</t>
  </si>
  <si>
    <t>Valsts sociālās apdrošināšanas obligātās iemaksas valsts pensiju apdrošināšanai</t>
  </si>
  <si>
    <t>02420</t>
  </si>
  <si>
    <t>Valsts sociālās apdrošināšanas obligātās iemaksas sociālajai apdrošināšanai bezdarba gadījumiem</t>
  </si>
  <si>
    <t>02430</t>
  </si>
  <si>
    <t>Valsts sociālās apdrošināšanas obligātās iemaksas sociālajai apdrošināšanai pret nelaimes gadījumiem darbā un arodslimībām</t>
  </si>
  <si>
    <t>02440</t>
  </si>
  <si>
    <t>Valsts sociālās apdrošināšanas obligātās iemaksas invaliditātes, maternitātes, slimības un vecāku apdrošināšanai</t>
  </si>
  <si>
    <t>22500</t>
  </si>
  <si>
    <t>Pārējās sociālās apdrošināšanas iemaksas</t>
  </si>
  <si>
    <t>Valsts sociālās apdrošināšanas iemaksas fondēto pensiju shēmā</t>
  </si>
  <si>
    <t>22590</t>
  </si>
  <si>
    <t> Pārējās sociālās apdrošināšanas iemaksas</t>
  </si>
  <si>
    <t>A200</t>
  </si>
  <si>
    <t xml:space="preserve">Nenodokļu ieņēmumi </t>
  </si>
  <si>
    <t>A240</t>
  </si>
  <si>
    <t xml:space="preserve">Pārējie nenodokļu ieņēmumi </t>
  </si>
  <si>
    <t>A244</t>
  </si>
  <si>
    <t>22400</t>
  </si>
  <si>
    <t>Citi valsts sociālās apdrošināšanas speciālā budžeta ieņēmumi saskaņā ar normatīvajiem aktiem</t>
  </si>
  <si>
    <t>22410</t>
  </si>
  <si>
    <t>Regresa prasības</t>
  </si>
  <si>
    <t>22420</t>
  </si>
  <si>
    <t>Dividendes no kapitāla daļām</t>
  </si>
  <si>
    <t>Ieņēmumi no kapitāla daļu pārdošanas</t>
  </si>
  <si>
    <t>Ieņēmumi no kapitāla daļu pārvērtēšanas</t>
  </si>
  <si>
    <t>Ieņēmumi no ilgtermiņa ieguldījumu sākotnējās atzīšanas iestādes bilancēs</t>
  </si>
  <si>
    <t>Uzkrātā fondēto pensiju kapitāla iemaksas valsts pensiju speciālajā budžetā</t>
  </si>
  <si>
    <t>22440</t>
  </si>
  <si>
    <t>VSAA ieņēmumi par valsts fondēto pensiju shēmas administrēšanu </t>
  </si>
  <si>
    <t>22450</t>
  </si>
  <si>
    <t>Iemaksas nodarbinātībai par privatizācijas līguma nosacījumu neizpildi</t>
  </si>
  <si>
    <t>22460</t>
  </si>
  <si>
    <t>Kapitalizācijas rezultātā atgūtie līdzekļi</t>
  </si>
  <si>
    <t>22470</t>
  </si>
  <si>
    <t>Iepriekšējos budžeta periodos valsts sociālās apdrošināšanas speciālā budžeta saņemto un iepriekšējos gados neizlietoto budžeta līdzekļu no īpašiem mērķiem iezīmētiem ieņēmumiem atmaksa</t>
  </si>
  <si>
    <t>No Eiropas Savienības pensiju shēmas saņemtais pensiju kapitāls valsts sociālās apdrošināšanas speciālajā budžetā</t>
  </si>
  <si>
    <t>22490</t>
  </si>
  <si>
    <t>Pārējie iepriekš neklasificētie ieņēmumi</t>
  </si>
  <si>
    <t>A245</t>
  </si>
  <si>
    <t>22600</t>
  </si>
  <si>
    <t>Pārējie valsts sociālās apdrošināšanas speciālā budžeta  ieņēmumi</t>
  </si>
  <si>
    <t>22610</t>
  </si>
  <si>
    <t>Ieņēmumi par valsts sociālās apdrošināšanas speciālā budžeta līdzekļu atlikuma izmantošanu</t>
  </si>
  <si>
    <t>22690</t>
  </si>
  <si>
    <t xml:space="preserve">Pārējie iepriekš neklasificētie ieņēmumi </t>
  </si>
  <si>
    <t>Valsts budžeta uzturēšanas izdevumu transferti no valsts speciālā budžeta uz valsts pamatbudžetu</t>
  </si>
  <si>
    <r>
      <t xml:space="preserve">Valsts budžeta kapitālo izdevumu transferti </t>
    </r>
    <r>
      <rPr>
        <b/>
        <sz val="14"/>
        <rFont val="Times New Roman"/>
        <family val="1"/>
        <charset val="186"/>
      </rPr>
      <t xml:space="preserve"> </t>
    </r>
    <r>
      <rPr>
        <sz val="14"/>
        <rFont val="Times New Roman"/>
        <family val="1"/>
        <charset val="186"/>
      </rPr>
      <t>no valsts pamatbudžeta uz valsts speciālo budžetu</t>
    </r>
  </si>
  <si>
    <r>
      <t xml:space="preserve">Valsts budžeta kapitālo izdevumu transferti </t>
    </r>
    <r>
      <rPr>
        <b/>
        <sz val="14"/>
        <rFont val="Times New Roman"/>
        <family val="1"/>
        <charset val="186"/>
      </rPr>
      <t xml:space="preserve"> </t>
    </r>
    <r>
      <rPr>
        <sz val="14"/>
        <rFont val="Times New Roman"/>
        <family val="1"/>
        <charset val="186"/>
      </rPr>
      <t>no valsts pamatbudžeta uz valsts pamatbudžetu</t>
    </r>
  </si>
  <si>
    <t>Sociāla rakstura maksājumi un kompensācijas</t>
  </si>
  <si>
    <t xml:space="preserve">Programmas/ apakšprogrammas kods; SAP klasifikācijas kods </t>
  </si>
  <si>
    <t>Nodarbinātības valsts aģentūra</t>
  </si>
  <si>
    <t>Valsts speciālā budžeta ieņēmumu un izdevumu atšifrējums pa programmām un apakšprogrammām 2026.gadam salīdzinājumā ar 2025.gadu</t>
  </si>
  <si>
    <t>2025.gada plāns *</t>
  </si>
  <si>
    <t>2026.gada plāns**</t>
  </si>
  <si>
    <t>*Saskaņā ar likumu " Par valsts budžetu 2025.gadam"</t>
  </si>
  <si>
    <t>**Saskaņā ar likumu " Par valsts budžetu 2026.gadam"</t>
  </si>
  <si>
    <t>2026. gada plāna izmaiņas (+,-) pret 2025.gada plānu (EUR)</t>
  </si>
  <si>
    <t>2026.gada plāna izmaiņas (+,-) pret 2025.gada plānu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</si>
</sst>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L_s_-;\-* #,##0.00\ _L_s_-;_-* &quot;-&quot;??\ _L_s_-;_-@_-"/>
    <numFmt numFmtId="165" formatCode="0.0"/>
    <numFmt numFmtId="166" formatCode="0.000"/>
  </numFmts>
  <fonts count="43">
    <font>
      <sz val="11"/>
      <color theme="1"/>
      <name val="Calibri"/>
      <family val="2"/>
      <charset val="186"/>
      <scheme val="minor"/>
    </font>
    <font>
      <sz val="10"/>
      <name val="Times New Roman Baltic"/>
      <charset val="186"/>
    </font>
    <font>
      <sz val="10"/>
      <color indexed="9"/>
      <name val="Arial"/>
      <family val="2"/>
      <charset val="186"/>
    </font>
    <font>
      <sz val="10"/>
      <color indexed="8"/>
      <name val="Arial"/>
      <family val="2"/>
      <charset val="186"/>
    </font>
    <font>
      <sz val="11"/>
      <color indexed="8"/>
      <name val="Calibri"/>
      <family val="2"/>
      <charset val="186"/>
    </font>
    <font>
      <sz val="11"/>
      <color indexed="9"/>
      <name val="Calibri"/>
      <family val="2"/>
      <charset val="186"/>
    </font>
    <font>
      <b/>
      <sz val="10"/>
      <color indexed="53"/>
      <name val="Arial"/>
      <family val="2"/>
      <charset val="186"/>
    </font>
    <font>
      <sz val="10"/>
      <color indexed="10"/>
      <name val="Arial"/>
      <family val="2"/>
      <charset val="186"/>
    </font>
    <font>
      <b/>
      <sz val="11"/>
      <color indexed="8"/>
      <name val="Calibri"/>
      <family val="2"/>
      <charset val="186"/>
    </font>
    <font>
      <sz val="10"/>
      <color indexed="62"/>
      <name val="Arial"/>
      <family val="2"/>
      <charset val="186"/>
    </font>
    <font>
      <b/>
      <sz val="10"/>
      <color indexed="63"/>
      <name val="Arial"/>
      <family val="2"/>
      <charset val="186"/>
    </font>
    <font>
      <b/>
      <sz val="10"/>
      <color indexed="8"/>
      <name val="Arial"/>
      <family val="2"/>
      <charset val="186"/>
    </font>
    <font>
      <sz val="10"/>
      <color indexed="17"/>
      <name val="Arial"/>
      <family val="2"/>
      <charset val="186"/>
    </font>
    <font>
      <sz val="10"/>
      <color indexed="60"/>
      <name val="Arial"/>
      <family val="2"/>
      <charset val="186"/>
    </font>
    <font>
      <sz val="10"/>
      <name val="Palatino Linotype"/>
      <family val="1"/>
      <charset val="186"/>
    </font>
    <font>
      <b/>
      <sz val="18"/>
      <color indexed="62"/>
      <name val="Cambria"/>
      <family val="2"/>
      <charset val="186"/>
    </font>
    <font>
      <i/>
      <sz val="10"/>
      <color indexed="23"/>
      <name val="Arial"/>
      <family val="2"/>
      <charset val="186"/>
    </font>
    <font>
      <b/>
      <sz val="10"/>
      <color indexed="9"/>
      <name val="Arial"/>
      <family val="2"/>
      <charset val="186"/>
    </font>
    <font>
      <sz val="10"/>
      <color indexed="53"/>
      <name val="Arial"/>
      <family val="2"/>
      <charset val="186"/>
    </font>
    <font>
      <b/>
      <sz val="10"/>
      <color indexed="12"/>
      <name val="Arial"/>
      <family val="2"/>
      <charset val="186"/>
    </font>
    <font>
      <b/>
      <sz val="12"/>
      <color indexed="8"/>
      <name val="Arial"/>
      <family val="2"/>
      <charset val="186"/>
    </font>
    <font>
      <sz val="10"/>
      <name val="Arial"/>
      <family val="2"/>
      <charset val="186"/>
    </font>
    <font>
      <sz val="10"/>
      <color indexed="12"/>
      <name val="Arial"/>
      <family val="2"/>
      <charset val="186"/>
    </font>
    <font>
      <sz val="19"/>
      <color indexed="48"/>
      <name val="Arial"/>
      <family val="2"/>
      <charset val="186"/>
    </font>
    <font>
      <sz val="10"/>
      <color indexed="20"/>
      <name val="Arial"/>
      <family val="2"/>
      <charset val="186"/>
    </font>
    <font>
      <b/>
      <sz val="15"/>
      <color indexed="62"/>
      <name val="Arial"/>
      <family val="2"/>
      <charset val="186"/>
    </font>
    <font>
      <b/>
      <sz val="13"/>
      <color indexed="62"/>
      <name val="Arial"/>
      <family val="2"/>
      <charset val="186"/>
    </font>
    <font>
      <b/>
      <sz val="11"/>
      <color indexed="62"/>
      <name val="Arial"/>
      <family val="2"/>
      <charset val="186"/>
    </font>
    <font>
      <sz val="10"/>
      <name val="BaltHelvetica"/>
    </font>
    <font>
      <sz val="11"/>
      <name val="Arial"/>
      <family val="2"/>
      <charset val="186"/>
    </font>
    <font>
      <sz val="10"/>
      <name val="Helv"/>
    </font>
    <font>
      <sz val="10"/>
      <name val="BaltGaramond"/>
      <family val="2"/>
    </font>
    <font>
      <sz val="10"/>
      <name val="BaltGaramond"/>
      <family val="2"/>
      <charset val="186"/>
    </font>
    <font>
      <sz val="11"/>
      <name val="Arial"/>
      <family val="2"/>
      <charset val="186"/>
    </font>
    <font>
      <sz val="11"/>
      <name val="Arial"/>
      <family val="2"/>
    </font>
    <font>
      <sz val="10"/>
      <color indexed="8"/>
      <name val="Times New Roman"/>
      <family val="1"/>
      <charset val="186"/>
    </font>
    <font>
      <sz val="10"/>
      <name val="BaltOptima"/>
      <charset val="186"/>
    </font>
    <font>
      <sz val="10"/>
      <name val="Arial"/>
      <family val="2"/>
      <charset val="186"/>
    </font>
    <font>
      <sz val="11"/>
      <color theme="1"/>
      <name val="Calibri"/>
      <family val="2"/>
      <scheme val="minor"/>
    </font>
    <font>
      <b/>
      <sz val="14"/>
      <name val="Times New Roman"/>
      <family val="1"/>
      <charset val="186"/>
    </font>
    <font>
      <sz val="14"/>
      <name val="Times New Roman"/>
      <family val="1"/>
      <charset val="186"/>
    </font>
    <font>
      <b/>
      <i/>
      <sz val="14"/>
      <name val="Times New Roman"/>
      <family val="1"/>
      <charset val="186"/>
    </font>
    <font>
      <sz val="12"/>
      <name val="Times New Roman"/>
      <family val="1"/>
      <charset val="186"/>
    </font>
  </fonts>
  <fills count="37">
    <fill>
      <patternFill patternType="none"/>
    </fill>
    <fill>
      <patternFill patternType="gray125"/>
    </fill>
    <fill>
      <patternFill patternType="solid">
        <fgColor indexed="49"/>
        <bgColor indexed="40"/>
      </patternFill>
    </fill>
    <fill>
      <patternFill patternType="solid">
        <fgColor indexed="10"/>
        <bgColor indexed="60"/>
      </patternFill>
    </fill>
    <fill>
      <patternFill patternType="solid">
        <fgColor indexed="40"/>
        <bgColor indexed="49"/>
      </patternFill>
    </fill>
    <fill>
      <patternFill patternType="solid">
        <fgColor indexed="29"/>
        <bgColor indexed="41"/>
      </patternFill>
    </fill>
    <fill>
      <patternFill patternType="solid">
        <fgColor indexed="26"/>
        <bgColor indexed="9"/>
      </patternFill>
    </fill>
    <fill>
      <patternFill patternType="solid">
        <fgColor indexed="9"/>
        <bgColor indexed="26"/>
      </patternFill>
    </fill>
    <fill>
      <patternFill patternType="solid">
        <fgColor indexed="44"/>
        <bgColor indexed="31"/>
      </patternFill>
    </fill>
    <fill>
      <patternFill patternType="solid">
        <fgColor indexed="45"/>
        <bgColor indexed="41"/>
      </patternFill>
    </fill>
    <fill>
      <patternFill patternType="solid">
        <fgColor indexed="57"/>
        <bgColor indexed="21"/>
      </patternFill>
    </fill>
    <fill>
      <patternFill patternType="solid">
        <fgColor indexed="23"/>
        <bgColor indexed="55"/>
      </patternFill>
    </fill>
    <fill>
      <patternFill patternType="solid">
        <fgColor indexed="54"/>
        <bgColor indexed="23"/>
      </patternFill>
    </fill>
    <fill>
      <patternFill patternType="solid">
        <fgColor indexed="22"/>
        <bgColor indexed="42"/>
      </patternFill>
    </fill>
    <fill>
      <patternFill patternType="solid">
        <fgColor indexed="47"/>
        <bgColor indexed="41"/>
      </patternFill>
    </fill>
    <fill>
      <patternFill patternType="solid">
        <fgColor indexed="51"/>
        <bgColor indexed="13"/>
      </patternFill>
    </fill>
    <fill>
      <patternFill patternType="solid">
        <fgColor indexed="24"/>
        <bgColor indexed="46"/>
      </patternFill>
    </fill>
    <fill>
      <patternFill patternType="solid">
        <fgColor indexed="15"/>
        <bgColor indexed="35"/>
      </patternFill>
    </fill>
    <fill>
      <patternFill patternType="solid">
        <fgColor indexed="55"/>
        <bgColor indexed="23"/>
      </patternFill>
    </fill>
    <fill>
      <patternFill patternType="solid">
        <fgColor indexed="27"/>
        <bgColor indexed="9"/>
      </patternFill>
    </fill>
    <fill>
      <patternFill patternType="solid">
        <fgColor indexed="42"/>
        <bgColor indexed="22"/>
      </patternFill>
    </fill>
    <fill>
      <patternFill patternType="solid">
        <fgColor indexed="41"/>
        <bgColor indexed="45"/>
      </patternFill>
    </fill>
    <fill>
      <patternFill patternType="solid">
        <fgColor indexed="19"/>
        <bgColor indexed="55"/>
      </patternFill>
    </fill>
    <fill>
      <patternFill patternType="solid">
        <fgColor indexed="50"/>
        <bgColor indexed="51"/>
      </patternFill>
    </fill>
    <fill>
      <patternFill patternType="solid">
        <fgColor indexed="43"/>
        <bgColor indexed="26"/>
      </patternFill>
    </fill>
    <fill>
      <patternFill patternType="solid">
        <fgColor indexed="52"/>
        <bgColor indexed="51"/>
      </patternFill>
    </fill>
    <fill>
      <patternFill patternType="solid">
        <fgColor indexed="53"/>
        <bgColor indexed="52"/>
      </patternFill>
    </fill>
    <fill>
      <patternFill patternType="solid">
        <fgColor indexed="11"/>
        <bgColor indexed="49"/>
      </patternFill>
    </fill>
    <fill>
      <patternFill patternType="solid">
        <fgColor indexed="31"/>
        <bgColor indexed="44"/>
      </patternFill>
    </fill>
    <fill>
      <patternFill patternType="solid">
        <fgColor indexed="46"/>
        <bgColor indexed="24"/>
      </patternFill>
    </fill>
    <fill>
      <patternFill patternType="solid">
        <fgColor indexed="26"/>
        <bgColor indexed="64"/>
      </patternFill>
    </fill>
    <fill>
      <patternFill patternType="solid">
        <fgColor indexed="11"/>
        <bgColor indexed="64"/>
      </patternFill>
    </fill>
    <fill>
      <patternFill patternType="solid">
        <fgColor indexed="22"/>
        <bgColor indexed="64"/>
      </patternFill>
    </fill>
    <fill>
      <patternFill patternType="solid">
        <fgColor theme="7" tint="0.79998168889431442"/>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s>
  <borders count="27">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style="double">
        <color indexed="63"/>
      </left>
      <right style="double">
        <color indexed="63"/>
      </right>
      <top style="double">
        <color indexed="63"/>
      </top>
      <bottom style="double">
        <color indexed="63"/>
      </bottom>
      <diagonal/>
    </border>
    <border>
      <left/>
      <right/>
      <top/>
      <bottom style="double">
        <color indexed="53"/>
      </bottom>
      <diagonal/>
    </border>
    <border>
      <left style="thin">
        <color indexed="48"/>
      </left>
      <right style="thin">
        <color indexed="48"/>
      </right>
      <top style="thin">
        <color indexed="48"/>
      </top>
      <bottom style="thin">
        <color indexed="48"/>
      </bottom>
      <diagonal/>
    </border>
    <border>
      <left style="thin">
        <color indexed="27"/>
      </left>
      <right style="thin">
        <color indexed="48"/>
      </right>
      <top style="medium">
        <color indexed="27"/>
      </top>
      <bottom style="thin">
        <color indexed="48"/>
      </bottom>
      <diagonal/>
    </border>
    <border>
      <left style="thin">
        <color indexed="8"/>
      </left>
      <right style="thin">
        <color indexed="8"/>
      </right>
      <top style="thin">
        <color indexed="8"/>
      </top>
      <bottom style="thin">
        <color indexed="8"/>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style="hair">
        <color indexed="8"/>
      </top>
      <bottom style="hair">
        <color indexed="8"/>
      </bottom>
      <diagonal/>
    </border>
    <border>
      <left style="thin">
        <color indexed="8"/>
      </left>
      <right style="thin">
        <color indexed="8"/>
      </right>
      <top style="hair">
        <color indexed="8"/>
      </top>
      <bottom style="hair">
        <color indexed="8"/>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8"/>
      </left>
      <right/>
      <top style="hair">
        <color indexed="8"/>
      </top>
      <bottom style="thin">
        <color indexed="8"/>
      </bottom>
      <diagonal/>
    </border>
    <border>
      <left/>
      <right style="thin">
        <color indexed="8"/>
      </right>
      <top style="hair">
        <color indexed="8"/>
      </top>
      <bottom style="thin">
        <color indexed="8"/>
      </bottom>
      <diagonal/>
    </border>
    <border>
      <left style="thin">
        <color indexed="64"/>
      </left>
      <right style="thin">
        <color indexed="64"/>
      </right>
      <top style="hair">
        <color indexed="64"/>
      </top>
      <bottom/>
      <diagonal/>
    </border>
    <border>
      <left style="thin">
        <color indexed="64"/>
      </left>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hair">
        <color indexed="64"/>
      </bottom>
      <diagonal/>
    </border>
  </borders>
  <cellStyleXfs count="135">
    <xf numFmtId="0" fontId="0" fillId="0" borderId="0"/>
    <xf numFmtId="0" fontId="1" fillId="0" borderId="0"/>
    <xf numFmtId="0" fontId="2" fillId="2" borderId="0" applyNumberFormat="0" applyBorder="0" applyAlignment="0" applyProtection="0"/>
    <xf numFmtId="0" fontId="2"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4" borderId="0" applyNumberFormat="0" applyBorder="0" applyAlignment="0" applyProtection="0"/>
    <xf numFmtId="0" fontId="2" fillId="2"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5"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4" fillId="8" borderId="0" applyNumberFormat="0" applyBorder="0" applyAlignment="0" applyProtection="0"/>
    <xf numFmtId="0" fontId="4" fillId="12" borderId="0" applyNumberFormat="0" applyBorder="0" applyAlignment="0" applyProtection="0"/>
    <xf numFmtId="0" fontId="5" fillId="16" borderId="0" applyNumberFormat="0" applyBorder="0" applyAlignment="0" applyProtection="0"/>
    <xf numFmtId="0" fontId="4" fillId="17" borderId="0" applyNumberFormat="0" applyBorder="0" applyAlignment="0" applyProtection="0"/>
    <xf numFmtId="0" fontId="4" fillId="9" borderId="0" applyNumberFormat="0" applyBorder="0" applyAlignment="0" applyProtection="0"/>
    <xf numFmtId="0" fontId="5" fillId="18" borderId="0" applyNumberFormat="0" applyBorder="0" applyAlignment="0" applyProtection="0"/>
    <xf numFmtId="0" fontId="4" fillId="19" borderId="0" applyNumberFormat="0" applyBorder="0" applyAlignment="0" applyProtection="0"/>
    <xf numFmtId="0" fontId="4" fillId="4" borderId="0" applyNumberFormat="0" applyBorder="0" applyAlignment="0" applyProtection="0"/>
    <xf numFmtId="0" fontId="5" fillId="13" borderId="0" applyNumberFormat="0" applyBorder="0" applyAlignment="0" applyProtection="0"/>
    <xf numFmtId="0" fontId="4" fillId="4" borderId="0" applyNumberFormat="0" applyBorder="0" applyAlignment="0" applyProtection="0"/>
    <xf numFmtId="0" fontId="4" fillId="13" borderId="0" applyNumberFormat="0" applyBorder="0" applyAlignment="0" applyProtection="0"/>
    <xf numFmtId="0" fontId="5" fillId="13" borderId="0" applyNumberFormat="0" applyBorder="0" applyAlignment="0" applyProtection="0"/>
    <xf numFmtId="0" fontId="4" fillId="8" borderId="0" applyNumberFormat="0" applyBorder="0" applyAlignment="0" applyProtection="0"/>
    <xf numFmtId="0" fontId="4" fillId="12" borderId="0" applyNumberFormat="0" applyBorder="0" applyAlignment="0" applyProtection="0"/>
    <xf numFmtId="0" fontId="5" fillId="12" borderId="0" applyNumberFormat="0" applyBorder="0" applyAlignment="0" applyProtection="0"/>
    <xf numFmtId="0" fontId="4" fillId="6" borderId="0" applyNumberFormat="0" applyBorder="0" applyAlignment="0" applyProtection="0"/>
    <xf numFmtId="0" fontId="4" fillId="9" borderId="0" applyNumberFormat="0" applyBorder="0" applyAlignment="0" applyProtection="0"/>
    <xf numFmtId="0" fontId="5" fillId="14" borderId="0" applyNumberFormat="0" applyBorder="0" applyAlignment="0" applyProtection="0"/>
    <xf numFmtId="0" fontId="6" fillId="7" borderId="1" applyNumberFormat="0" applyAlignment="0" applyProtection="0"/>
    <xf numFmtId="0" fontId="7" fillId="0" borderId="0" applyNumberFormat="0" applyFill="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9" fillId="14" borderId="1" applyNumberFormat="0" applyAlignment="0" applyProtection="0"/>
    <xf numFmtId="0" fontId="10" fillId="7" borderId="2" applyNumberFormat="0" applyAlignment="0" applyProtection="0"/>
    <xf numFmtId="0" fontId="11" fillId="0" borderId="3" applyNumberFormat="0" applyFill="0" applyAlignment="0" applyProtection="0"/>
    <xf numFmtId="0" fontId="12" fillId="23" borderId="0" applyNumberFormat="0" applyBorder="0" applyAlignment="0" applyProtection="0"/>
    <xf numFmtId="0" fontId="13" fillId="14" borderId="0" applyNumberFormat="0" applyBorder="0" applyAlignment="0" applyProtection="0"/>
    <xf numFmtId="0" fontId="14" fillId="0" borderId="0"/>
    <xf numFmtId="0" fontId="15" fillId="0" borderId="0" applyNumberFormat="0" applyFill="0" applyBorder="0" applyAlignment="0" applyProtection="0"/>
    <xf numFmtId="0" fontId="1" fillId="6" borderId="4" applyNumberFormat="0" applyAlignment="0" applyProtection="0"/>
    <xf numFmtId="0" fontId="16" fillId="0" borderId="0" applyNumberFormat="0" applyFill="0" applyBorder="0" applyAlignment="0" applyProtection="0"/>
    <xf numFmtId="0" fontId="1" fillId="6" borderId="4" applyNumberFormat="0" applyAlignment="0" applyProtection="0"/>
    <xf numFmtId="0" fontId="1" fillId="6" borderId="4" applyNumberFormat="0" applyAlignment="0" applyProtection="0"/>
    <xf numFmtId="0" fontId="17" fillId="18" borderId="5" applyNumberFormat="0" applyAlignment="0" applyProtection="0"/>
    <xf numFmtId="0" fontId="18" fillId="0" borderId="6" applyNumberFormat="0" applyFill="0" applyAlignment="0" applyProtection="0"/>
    <xf numFmtId="0" fontId="11" fillId="24" borderId="7" applyNumberFormat="0" applyProtection="0">
      <alignment vertical="center"/>
    </xf>
    <xf numFmtId="0" fontId="19" fillId="24" borderId="7" applyNumberFormat="0" applyProtection="0">
      <alignment vertical="center"/>
    </xf>
    <xf numFmtId="0" fontId="11" fillId="24" borderId="7" applyNumberFormat="0" applyProtection="0">
      <alignment horizontal="left" vertical="center" indent="1"/>
    </xf>
    <xf numFmtId="0" fontId="11" fillId="24" borderId="7" applyNumberFormat="0" applyProtection="0">
      <alignment horizontal="left" vertical="top" indent="1"/>
    </xf>
    <xf numFmtId="0" fontId="11" fillId="4" borderId="0" applyNumberFormat="0" applyProtection="0">
      <alignment horizontal="left" vertical="center" indent="1"/>
    </xf>
    <xf numFmtId="0" fontId="3" fillId="9" borderId="7" applyNumberFormat="0" applyProtection="0">
      <alignment horizontal="right" vertical="center"/>
    </xf>
    <xf numFmtId="0" fontId="3" fillId="5" borderId="7" applyNumberFormat="0" applyProtection="0">
      <alignment horizontal="right" vertical="center"/>
    </xf>
    <xf numFmtId="0" fontId="3" fillId="3" borderId="7" applyNumberFormat="0" applyProtection="0">
      <alignment horizontal="right" vertical="center"/>
    </xf>
    <xf numFmtId="0" fontId="3" fillId="15" borderId="7" applyNumberFormat="0" applyProtection="0">
      <alignment horizontal="right" vertical="center"/>
    </xf>
    <xf numFmtId="0" fontId="3" fillId="25" borderId="7" applyNumberFormat="0" applyProtection="0">
      <alignment horizontal="right" vertical="center"/>
    </xf>
    <xf numFmtId="0" fontId="3" fillId="26" borderId="7" applyNumberFormat="0" applyProtection="0">
      <alignment horizontal="right" vertical="center"/>
    </xf>
    <xf numFmtId="0" fontId="3" fillId="10" borderId="7" applyNumberFormat="0" applyProtection="0">
      <alignment horizontal="right" vertical="center"/>
    </xf>
    <xf numFmtId="0" fontId="3" fillId="23" borderId="7" applyNumberFormat="0" applyProtection="0">
      <alignment horizontal="right" vertical="center"/>
    </xf>
    <xf numFmtId="0" fontId="3" fillId="27" borderId="7" applyNumberFormat="0" applyProtection="0">
      <alignment horizontal="right" vertical="center"/>
    </xf>
    <xf numFmtId="0" fontId="11" fillId="28" borderId="8" applyNumberFormat="0" applyProtection="0">
      <alignment horizontal="left" vertical="center" indent="1"/>
    </xf>
    <xf numFmtId="0" fontId="3" fillId="19" borderId="0" applyNumberFormat="0" applyProtection="0">
      <alignment horizontal="left" vertical="center" indent="1"/>
    </xf>
    <xf numFmtId="0" fontId="20" fillId="12" borderId="0" applyNumberFormat="0" applyProtection="0">
      <alignment horizontal="left" vertical="center" indent="1"/>
    </xf>
    <xf numFmtId="0" fontId="20" fillId="12" borderId="0" applyNumberFormat="0" applyProtection="0">
      <alignment horizontal="left" vertical="center" indent="1"/>
    </xf>
    <xf numFmtId="0" fontId="3" fillId="4" borderId="7" applyNumberFormat="0" applyProtection="0">
      <alignment horizontal="right" vertical="center"/>
    </xf>
    <xf numFmtId="0" fontId="3" fillId="19" borderId="0" applyNumberFormat="0" applyProtection="0">
      <alignment horizontal="left" vertical="center" indent="1"/>
    </xf>
    <xf numFmtId="0" fontId="3" fillId="19" borderId="0" applyNumberFormat="0" applyProtection="0">
      <alignment horizontal="left" vertical="center" indent="1"/>
    </xf>
    <xf numFmtId="0" fontId="3" fillId="4" borderId="0" applyNumberFormat="0" applyProtection="0">
      <alignment horizontal="left" vertical="center" indent="1"/>
    </xf>
    <xf numFmtId="0" fontId="3" fillId="4" borderId="0" applyNumberFormat="0" applyProtection="0">
      <alignment horizontal="left" vertical="center" indent="1"/>
    </xf>
    <xf numFmtId="0" fontId="21" fillId="12" borderId="7" applyNumberFormat="0" applyProtection="0">
      <alignment horizontal="left" vertical="center" indent="1"/>
    </xf>
    <xf numFmtId="0" fontId="21" fillId="12" borderId="7" applyNumberFormat="0" applyProtection="0">
      <alignment horizontal="left" vertical="center" indent="1"/>
    </xf>
    <xf numFmtId="0" fontId="21" fillId="12" borderId="7" applyNumberFormat="0" applyProtection="0">
      <alignment horizontal="left" vertical="top" indent="1"/>
    </xf>
    <xf numFmtId="0" fontId="21" fillId="12" borderId="7" applyNumberFormat="0" applyProtection="0">
      <alignment horizontal="left" vertical="top" indent="1"/>
    </xf>
    <xf numFmtId="0" fontId="21" fillId="4" borderId="7" applyNumberFormat="0" applyProtection="0">
      <alignment horizontal="left" vertical="center" indent="1"/>
    </xf>
    <xf numFmtId="0" fontId="21" fillId="4" borderId="7" applyNumberFormat="0" applyProtection="0">
      <alignment horizontal="left" vertical="center" indent="1"/>
    </xf>
    <xf numFmtId="0" fontId="21" fillId="4" borderId="7" applyNumberFormat="0" applyProtection="0">
      <alignment horizontal="left" vertical="top" indent="1"/>
    </xf>
    <xf numFmtId="0" fontId="21" fillId="4" borderId="7" applyNumberFormat="0" applyProtection="0">
      <alignment horizontal="left" vertical="top" indent="1"/>
    </xf>
    <xf numFmtId="0" fontId="21" fillId="8" borderId="7" applyNumberFormat="0" applyProtection="0">
      <alignment horizontal="left" vertical="center" indent="1"/>
    </xf>
    <xf numFmtId="0" fontId="21" fillId="8" borderId="7" applyNumberFormat="0" applyProtection="0">
      <alignment horizontal="left" vertical="center" indent="1"/>
    </xf>
    <xf numFmtId="0" fontId="21" fillId="8" borderId="7" applyNumberFormat="0" applyProtection="0">
      <alignment horizontal="left" vertical="top" indent="1"/>
    </xf>
    <xf numFmtId="0" fontId="21" fillId="8" borderId="7" applyNumberFormat="0" applyProtection="0">
      <alignment horizontal="left" vertical="top" indent="1"/>
    </xf>
    <xf numFmtId="0" fontId="21" fillId="19" borderId="7" applyNumberFormat="0" applyProtection="0">
      <alignment horizontal="left" vertical="center" indent="1"/>
    </xf>
    <xf numFmtId="0" fontId="21" fillId="19" borderId="7" applyNumberFormat="0" applyProtection="0">
      <alignment horizontal="left" vertical="center" indent="1"/>
    </xf>
    <xf numFmtId="0" fontId="21" fillId="19" borderId="7" applyNumberFormat="0" applyProtection="0">
      <alignment horizontal="left" vertical="top" indent="1"/>
    </xf>
    <xf numFmtId="0" fontId="21" fillId="19" borderId="7" applyNumberFormat="0" applyProtection="0">
      <alignment horizontal="left" vertical="top" indent="1"/>
    </xf>
    <xf numFmtId="0" fontId="21" fillId="7" borderId="9" applyNumberFormat="0">
      <protection locked="0"/>
    </xf>
    <xf numFmtId="0" fontId="21" fillId="7" borderId="9" applyNumberFormat="0">
      <protection locked="0"/>
    </xf>
    <xf numFmtId="0" fontId="3" fillId="6" borderId="7" applyNumberFormat="0" applyProtection="0">
      <alignment vertical="center"/>
    </xf>
    <xf numFmtId="0" fontId="22" fillId="6" borderId="7" applyNumberFormat="0" applyProtection="0">
      <alignment vertical="center"/>
    </xf>
    <xf numFmtId="0" fontId="3" fillId="6" borderId="7" applyNumberFormat="0" applyProtection="0">
      <alignment horizontal="left" vertical="center" indent="1"/>
    </xf>
    <xf numFmtId="0" fontId="3" fillId="6" borderId="7" applyNumberFormat="0" applyProtection="0">
      <alignment horizontal="left" vertical="top" indent="1"/>
    </xf>
    <xf numFmtId="0" fontId="3" fillId="19" borderId="7" applyNumberFormat="0" applyProtection="0">
      <alignment horizontal="right" vertical="center"/>
    </xf>
    <xf numFmtId="0" fontId="22" fillId="19" borderId="7" applyNumberFormat="0" applyProtection="0">
      <alignment horizontal="right" vertical="center"/>
    </xf>
    <xf numFmtId="0" fontId="3" fillId="4" borderId="7" applyNumberFormat="0" applyProtection="0">
      <alignment horizontal="left" vertical="center" indent="1"/>
    </xf>
    <xf numFmtId="0" fontId="3" fillId="4" borderId="7" applyNumberFormat="0" applyProtection="0">
      <alignment horizontal="left" vertical="top" indent="1"/>
    </xf>
    <xf numFmtId="0" fontId="23" fillId="17" borderId="0" applyNumberFormat="0" applyProtection="0">
      <alignment horizontal="left" vertical="center" indent="1"/>
    </xf>
    <xf numFmtId="0" fontId="23" fillId="17" borderId="0" applyNumberFormat="0" applyProtection="0">
      <alignment horizontal="left" vertical="center" indent="1"/>
    </xf>
    <xf numFmtId="0" fontId="7" fillId="19" borderId="7" applyNumberFormat="0" applyProtection="0">
      <alignment horizontal="right" vertical="center"/>
    </xf>
    <xf numFmtId="0" fontId="15" fillId="0" borderId="0" applyNumberFormat="0" applyFill="0" applyBorder="0" applyAlignment="0" applyProtection="0"/>
    <xf numFmtId="0" fontId="24" fillId="29" borderId="0" applyNumberFormat="0" applyBorder="0" applyAlignment="0" applyProtection="0"/>
    <xf numFmtId="0" fontId="25" fillId="0" borderId="10" applyNumberFormat="0" applyFill="0" applyAlignment="0" applyProtection="0"/>
    <xf numFmtId="0" fontId="26" fillId="0" borderId="11" applyNumberFormat="0" applyFill="0" applyAlignment="0" applyProtection="0"/>
    <xf numFmtId="0" fontId="27" fillId="0" borderId="12" applyNumberFormat="0" applyFill="0" applyAlignment="0" applyProtection="0"/>
    <xf numFmtId="0" fontId="27" fillId="0" borderId="0" applyNumberFormat="0" applyFill="0" applyBorder="0" applyAlignment="0" applyProtection="0"/>
    <xf numFmtId="0" fontId="28" fillId="0" borderId="0"/>
    <xf numFmtId="0" fontId="29" fillId="0" borderId="0"/>
    <xf numFmtId="165" fontId="31" fillId="0" borderId="0" applyBorder="0" applyAlignment="0" applyProtection="0"/>
    <xf numFmtId="166" fontId="31" fillId="30" borderId="0"/>
    <xf numFmtId="0" fontId="34" fillId="0" borderId="0"/>
    <xf numFmtId="165" fontId="31" fillId="31" borderId="0" applyBorder="0" applyProtection="0"/>
    <xf numFmtId="4" fontId="35" fillId="0" borderId="0" applyNumberFormat="0" applyProtection="0">
      <alignment horizontal="left" wrapText="1" indent="1" shrinkToFit="1"/>
    </xf>
    <xf numFmtId="0" fontId="30" fillId="0" borderId="0"/>
    <xf numFmtId="165" fontId="32" fillId="32" borderId="0" applyBorder="0" applyProtection="0"/>
    <xf numFmtId="0" fontId="33" fillId="0" borderId="0"/>
    <xf numFmtId="164" fontId="33" fillId="0" borderId="0" applyFont="0" applyFill="0" applyBorder="0" applyAlignment="0" applyProtection="0"/>
    <xf numFmtId="0" fontId="36" fillId="0" borderId="0"/>
    <xf numFmtId="0" fontId="37" fillId="0" borderId="0"/>
    <xf numFmtId="0" fontId="38" fillId="0" borderId="0"/>
    <xf numFmtId="0" fontId="29" fillId="0" borderId="0"/>
  </cellStyleXfs>
  <cellXfs count="98">
    <xf numFmtId="0" fontId="0" fillId="0" borderId="0" xfId="0"/>
    <xf numFmtId="3" fontId="40" fillId="0" borderId="22" xfId="0" applyNumberFormat="1" applyFont="1" applyFill="1" applyBorder="1" applyAlignment="1">
      <alignment horizontal="center" vertical="center" wrapText="1"/>
    </xf>
    <xf numFmtId="3" fontId="40" fillId="0" borderId="22" xfId="0" applyNumberFormat="1" applyFont="1" applyBorder="1" applyAlignment="1">
      <alignment horizontal="center" vertical="center" wrapText="1"/>
    </xf>
    <xf numFmtId="0" fontId="40" fillId="0" borderId="15" xfId="121" applyFont="1" applyFill="1" applyBorder="1" applyAlignment="1">
      <alignment horizontal="left" vertical="top" wrapText="1"/>
    </xf>
    <xf numFmtId="0" fontId="40" fillId="0" borderId="15" xfId="121" applyFont="1" applyFill="1" applyBorder="1" applyAlignment="1">
      <alignment horizontal="center" vertical="top" wrapText="1"/>
    </xf>
    <xf numFmtId="0" fontId="40" fillId="0" borderId="15" xfId="120" applyFont="1" applyFill="1" applyBorder="1" applyAlignment="1">
      <alignment vertical="top"/>
    </xf>
    <xf numFmtId="0" fontId="40" fillId="0" borderId="15" xfId="120" applyFont="1" applyFill="1" applyBorder="1" applyAlignment="1">
      <alignment horizontal="center" vertical="top"/>
    </xf>
    <xf numFmtId="49" fontId="40" fillId="0" borderId="14" xfId="1" applyNumberFormat="1" applyFont="1" applyBorder="1" applyAlignment="1">
      <alignment horizontal="left" vertical="top" wrapText="1"/>
    </xf>
    <xf numFmtId="0" fontId="40" fillId="0" borderId="13" xfId="1" applyFont="1" applyFill="1" applyBorder="1" applyAlignment="1">
      <alignment horizontal="left" vertical="top" wrapText="1"/>
    </xf>
    <xf numFmtId="49" fontId="40" fillId="0" borderId="17" xfId="1" applyNumberFormat="1" applyFont="1" applyFill="1" applyBorder="1" applyAlignment="1">
      <alignment horizontal="left" vertical="top" wrapText="1"/>
    </xf>
    <xf numFmtId="49" fontId="40" fillId="0" borderId="18" xfId="1" applyNumberFormat="1" applyFont="1" applyFill="1" applyBorder="1" applyAlignment="1">
      <alignment horizontal="left" vertical="top" wrapText="1"/>
    </xf>
    <xf numFmtId="0" fontId="39" fillId="0" borderId="15" xfId="121" applyNumberFormat="1" applyFont="1" applyFill="1" applyBorder="1" applyAlignment="1">
      <alignment horizontal="left" vertical="top" wrapText="1"/>
    </xf>
    <xf numFmtId="0" fontId="39" fillId="0" borderId="15" xfId="121" applyNumberFormat="1" applyFont="1" applyFill="1" applyBorder="1" applyAlignment="1">
      <alignment horizontal="center" vertical="top" wrapText="1"/>
    </xf>
    <xf numFmtId="0" fontId="39" fillId="34" borderId="21" xfId="120" applyFont="1" applyFill="1" applyBorder="1" applyAlignment="1">
      <alignment vertical="top" wrapText="1"/>
    </xf>
    <xf numFmtId="0" fontId="39" fillId="34" borderId="15" xfId="120" applyFont="1" applyFill="1" applyBorder="1" applyAlignment="1">
      <alignment vertical="top"/>
    </xf>
    <xf numFmtId="0" fontId="39" fillId="34" borderId="15" xfId="120" applyFont="1" applyFill="1" applyBorder="1" applyAlignment="1">
      <alignment horizontal="center" vertical="top"/>
    </xf>
    <xf numFmtId="0" fontId="39" fillId="34" borderId="15" xfId="120" applyFont="1" applyFill="1" applyBorder="1" applyAlignment="1">
      <alignment vertical="top" wrapText="1"/>
    </xf>
    <xf numFmtId="0" fontId="39" fillId="34" borderId="15" xfId="120" applyFont="1" applyFill="1" applyBorder="1" applyAlignment="1">
      <alignment horizontal="left" vertical="top" wrapText="1"/>
    </xf>
    <xf numFmtId="0" fontId="40" fillId="34" borderId="15" xfId="120" applyFont="1" applyFill="1" applyBorder="1" applyAlignment="1">
      <alignment vertical="top"/>
    </xf>
    <xf numFmtId="0" fontId="40" fillId="34" borderId="15" xfId="120" applyFont="1" applyFill="1" applyBorder="1" applyAlignment="1">
      <alignment horizontal="center" vertical="top"/>
    </xf>
    <xf numFmtId="0" fontId="40" fillId="34" borderId="15" xfId="120" applyFont="1" applyFill="1" applyBorder="1" applyAlignment="1">
      <alignment vertical="top" wrapText="1"/>
    </xf>
    <xf numFmtId="0" fontId="40" fillId="34" borderId="15" xfId="120" applyFont="1" applyFill="1" applyBorder="1" applyAlignment="1">
      <alignment horizontal="left" vertical="top" wrapText="1"/>
    </xf>
    <xf numFmtId="0" fontId="40" fillId="34" borderId="15" xfId="120" applyFont="1" applyFill="1" applyBorder="1" applyAlignment="1">
      <alignment horizontal="center" vertical="top" wrapText="1"/>
    </xf>
    <xf numFmtId="0" fontId="40" fillId="34" borderId="15" xfId="121" applyFont="1" applyFill="1" applyBorder="1" applyAlignment="1">
      <alignment horizontal="center" vertical="top" wrapText="1"/>
    </xf>
    <xf numFmtId="0" fontId="40" fillId="34" borderId="15" xfId="121" applyFont="1" applyFill="1" applyBorder="1" applyAlignment="1">
      <alignment horizontal="right" vertical="top" wrapText="1"/>
    </xf>
    <xf numFmtId="0" fontId="40" fillId="34" borderId="20" xfId="121" applyFont="1" applyFill="1" applyBorder="1" applyAlignment="1">
      <alignment horizontal="right" vertical="top" wrapText="1"/>
    </xf>
    <xf numFmtId="0" fontId="39" fillId="34" borderId="15" xfId="124" applyFont="1" applyFill="1" applyBorder="1" applyAlignment="1">
      <alignment horizontal="left" vertical="top" wrapText="1"/>
    </xf>
    <xf numFmtId="0" fontId="40" fillId="34" borderId="15" xfId="124" applyFont="1" applyFill="1" applyBorder="1" applyAlignment="1">
      <alignment horizontal="center" vertical="top" wrapText="1"/>
    </xf>
    <xf numFmtId="0" fontId="40" fillId="34" borderId="15" xfId="124" applyFont="1" applyFill="1" applyBorder="1" applyAlignment="1">
      <alignment horizontal="right" vertical="top" wrapText="1"/>
    </xf>
    <xf numFmtId="0" fontId="39" fillId="34" borderId="15" xfId="121" applyFont="1" applyFill="1" applyBorder="1" applyAlignment="1">
      <alignment horizontal="left" vertical="top" wrapText="1"/>
    </xf>
    <xf numFmtId="0" fontId="40" fillId="34" borderId="15" xfId="121" applyFont="1" applyFill="1" applyBorder="1" applyAlignment="1">
      <alignment horizontal="center" vertical="top"/>
    </xf>
    <xf numFmtId="0" fontId="40" fillId="34" borderId="15" xfId="121" applyFont="1" applyFill="1" applyBorder="1" applyAlignment="1">
      <alignment horizontal="right" vertical="top"/>
    </xf>
    <xf numFmtId="0" fontId="39" fillId="34" borderId="15" xfId="120" applyFont="1" applyFill="1" applyBorder="1" applyAlignment="1">
      <alignment horizontal="center" vertical="top" wrapText="1"/>
    </xf>
    <xf numFmtId="0" fontId="40" fillId="34" borderId="15" xfId="120" applyFont="1" applyFill="1" applyBorder="1" applyAlignment="1">
      <alignment horizontal="right" vertical="top" wrapText="1"/>
    </xf>
    <xf numFmtId="0" fontId="40" fillId="34" borderId="15" xfId="120" applyFont="1" applyFill="1" applyBorder="1" applyAlignment="1">
      <alignment horizontal="left" vertical="top"/>
    </xf>
    <xf numFmtId="0" fontId="39" fillId="34" borderId="15" xfId="120" applyFont="1" applyFill="1" applyBorder="1" applyAlignment="1">
      <alignment horizontal="left" vertical="top"/>
    </xf>
    <xf numFmtId="16" fontId="40" fillId="34" borderId="15" xfId="121" applyNumberFormat="1" applyFont="1" applyFill="1" applyBorder="1" applyAlignment="1">
      <alignment horizontal="center" vertical="top" wrapText="1"/>
    </xf>
    <xf numFmtId="0" fontId="39" fillId="34" borderId="15" xfId="121" applyFont="1" applyFill="1" applyBorder="1" applyAlignment="1">
      <alignment horizontal="center" vertical="top" wrapText="1"/>
    </xf>
    <xf numFmtId="0" fontId="40" fillId="34" borderId="15" xfId="121" applyFont="1" applyFill="1" applyBorder="1" applyAlignment="1">
      <alignment horizontal="center" vertical="center" wrapText="1"/>
    </xf>
    <xf numFmtId="0" fontId="39" fillId="34" borderId="15" xfId="121" applyNumberFormat="1" applyFont="1" applyFill="1" applyBorder="1" applyAlignment="1">
      <alignment horizontal="left" vertical="top" wrapText="1"/>
    </xf>
    <xf numFmtId="0" fontId="39" fillId="34" borderId="15" xfId="121" applyNumberFormat="1" applyFont="1" applyFill="1" applyBorder="1" applyAlignment="1">
      <alignment horizontal="center" vertical="top" wrapText="1"/>
    </xf>
    <xf numFmtId="0" fontId="39" fillId="0" borderId="15" xfId="120" applyFont="1" applyBorder="1" applyAlignment="1">
      <alignment horizontal="center" vertical="center" wrapText="1"/>
    </xf>
    <xf numFmtId="0" fontId="39" fillId="0" borderId="15" xfId="120" applyFont="1" applyBorder="1" applyAlignment="1">
      <alignment horizontal="left" vertical="center" wrapText="1"/>
    </xf>
    <xf numFmtId="3" fontId="39" fillId="0" borderId="19" xfId="134" applyNumberFormat="1" applyFont="1" applyFill="1" applyBorder="1" applyAlignment="1">
      <alignment horizontal="center" vertical="center" wrapText="1"/>
    </xf>
    <xf numFmtId="3" fontId="39" fillId="0" borderId="15" xfId="1" applyNumberFormat="1" applyFont="1" applyFill="1" applyBorder="1" applyAlignment="1">
      <alignment horizontal="right" vertical="top"/>
    </xf>
    <xf numFmtId="3" fontId="40" fillId="33" borderId="15" xfId="1" applyNumberFormat="1" applyFont="1" applyFill="1" applyBorder="1" applyAlignment="1">
      <alignment horizontal="right" vertical="top"/>
    </xf>
    <xf numFmtId="0" fontId="40" fillId="0" borderId="20" xfId="120" applyFont="1" applyFill="1" applyBorder="1" applyAlignment="1">
      <alignment horizontal="left" vertical="top" wrapText="1"/>
    </xf>
    <xf numFmtId="0" fontId="40" fillId="0" borderId="20" xfId="121" applyFont="1" applyFill="1" applyBorder="1" applyAlignment="1">
      <alignment horizontal="left" vertical="top" wrapText="1"/>
    </xf>
    <xf numFmtId="49" fontId="39" fillId="0" borderId="20" xfId="121" applyNumberFormat="1" applyFont="1" applyFill="1" applyBorder="1" applyAlignment="1">
      <alignment horizontal="left" vertical="top" wrapText="1"/>
    </xf>
    <xf numFmtId="49" fontId="40" fillId="0" borderId="20" xfId="121" applyNumberFormat="1" applyFont="1" applyFill="1" applyBorder="1" applyAlignment="1">
      <alignment horizontal="left" vertical="top" wrapText="1"/>
    </xf>
    <xf numFmtId="0" fontId="40" fillId="0" borderId="17" xfId="1" applyFont="1" applyFill="1" applyBorder="1" applyAlignment="1">
      <alignment horizontal="left" vertical="top" wrapText="1"/>
    </xf>
    <xf numFmtId="0" fontId="40" fillId="0" borderId="0" xfId="133" applyFont="1"/>
    <xf numFmtId="0" fontId="40" fillId="0" borderId="16" xfId="133" applyFont="1" applyBorder="1"/>
    <xf numFmtId="0" fontId="40" fillId="0" borderId="0" xfId="133" applyFont="1" applyAlignment="1">
      <alignment horizontal="left"/>
    </xf>
    <xf numFmtId="0" fontId="40" fillId="0" borderId="23" xfId="133" applyFont="1" applyBorder="1"/>
    <xf numFmtId="3" fontId="42" fillId="0" borderId="0" xfId="0" applyNumberFormat="1" applyFont="1" applyFill="1"/>
    <xf numFmtId="0" fontId="39" fillId="34" borderId="20" xfId="120" applyFont="1" applyFill="1" applyBorder="1" applyAlignment="1">
      <alignment horizontal="left" vertical="top" wrapText="1"/>
    </xf>
    <xf numFmtId="3" fontId="39" fillId="34" borderId="15" xfId="1" applyNumberFormat="1" applyFont="1" applyFill="1" applyBorder="1" applyAlignment="1">
      <alignment horizontal="right" vertical="top"/>
    </xf>
    <xf numFmtId="0" fontId="39" fillId="34" borderId="15" xfId="133" applyNumberFormat="1" applyFont="1" applyFill="1" applyBorder="1" applyAlignment="1">
      <alignment vertical="top" wrapText="1"/>
    </xf>
    <xf numFmtId="0" fontId="39" fillId="34" borderId="15" xfId="133" applyNumberFormat="1" applyFont="1" applyFill="1" applyBorder="1" applyAlignment="1">
      <alignment horizontal="center" vertical="top" wrapText="1"/>
    </xf>
    <xf numFmtId="0" fontId="39" fillId="34" borderId="15" xfId="133" applyFont="1" applyFill="1" applyBorder="1" applyAlignment="1">
      <alignment horizontal="left" vertical="top" wrapText="1"/>
    </xf>
    <xf numFmtId="3" fontId="40" fillId="34" borderId="15" xfId="1" applyNumberFormat="1" applyFont="1" applyFill="1" applyBorder="1" applyAlignment="1">
      <alignment horizontal="right" vertical="top"/>
    </xf>
    <xf numFmtId="0" fontId="39" fillId="34" borderId="15" xfId="133" applyFont="1" applyFill="1" applyBorder="1" applyAlignment="1">
      <alignment vertical="top" wrapText="1"/>
    </xf>
    <xf numFmtId="0" fontId="39" fillId="34" borderId="15" xfId="133" applyFont="1" applyFill="1" applyBorder="1" applyAlignment="1">
      <alignment horizontal="center" vertical="top" wrapText="1"/>
    </xf>
    <xf numFmtId="49" fontId="40" fillId="34" borderId="15" xfId="133" applyNumberFormat="1" applyFont="1" applyFill="1" applyBorder="1" applyAlignment="1">
      <alignment horizontal="center" vertical="top" wrapText="1"/>
    </xf>
    <xf numFmtId="0" fontId="40" fillId="34" borderId="15" xfId="133" applyFont="1" applyFill="1" applyBorder="1" applyAlignment="1">
      <alignment vertical="top" wrapText="1"/>
    </xf>
    <xf numFmtId="49" fontId="40" fillId="34" borderId="15" xfId="133" applyNumberFormat="1" applyFont="1" applyFill="1" applyBorder="1" applyAlignment="1">
      <alignment horizontal="right" vertical="top" wrapText="1"/>
    </xf>
    <xf numFmtId="0" fontId="40" fillId="34" borderId="15" xfId="133" applyFont="1" applyFill="1" applyBorder="1" applyAlignment="1">
      <alignment horizontal="right" vertical="top" wrapText="1"/>
    </xf>
    <xf numFmtId="49" fontId="39" fillId="34" borderId="15" xfId="133" applyNumberFormat="1" applyFont="1" applyFill="1" applyBorder="1" applyAlignment="1">
      <alignment horizontal="left" vertical="top" wrapText="1"/>
    </xf>
    <xf numFmtId="49" fontId="39" fillId="34" borderId="15" xfId="133" applyNumberFormat="1" applyFont="1" applyFill="1" applyBorder="1" applyAlignment="1">
      <alignment horizontal="center" vertical="top" wrapText="1"/>
    </xf>
    <xf numFmtId="0" fontId="39" fillId="34" borderId="15" xfId="131" applyFont="1" applyFill="1" applyBorder="1" applyAlignment="1">
      <alignment vertical="top" wrapText="1"/>
    </xf>
    <xf numFmtId="0" fontId="40" fillId="34" borderId="15" xfId="133" applyFont="1" applyFill="1" applyBorder="1" applyAlignment="1">
      <alignment horizontal="center" vertical="top" wrapText="1"/>
    </xf>
    <xf numFmtId="0" fontId="40" fillId="34" borderId="0" xfId="133" applyFont="1" applyFill="1" applyAlignment="1">
      <alignment wrapText="1"/>
    </xf>
    <xf numFmtId="0" fontId="40" fillId="34" borderId="15" xfId="133" applyFont="1" applyFill="1" applyBorder="1" applyAlignment="1">
      <alignment horizontal="left" vertical="top" wrapText="1"/>
    </xf>
    <xf numFmtId="0" fontId="40" fillId="34" borderId="20" xfId="120" applyFont="1" applyFill="1" applyBorder="1" applyAlignment="1">
      <alignment horizontal="left" vertical="top" wrapText="1"/>
    </xf>
    <xf numFmtId="0" fontId="40" fillId="34" borderId="0" xfId="133" applyFont="1" applyFill="1"/>
    <xf numFmtId="0" fontId="40" fillId="34" borderId="20" xfId="121" applyFont="1" applyFill="1" applyBorder="1" applyAlignment="1">
      <alignment horizontal="left" vertical="top" wrapText="1"/>
    </xf>
    <xf numFmtId="0" fontId="40" fillId="34" borderId="20" xfId="133" applyFont="1" applyFill="1" applyBorder="1" applyAlignment="1">
      <alignment horizontal="left" vertical="top" wrapText="1"/>
    </xf>
    <xf numFmtId="0" fontId="39" fillId="34" borderId="20" xfId="126" applyNumberFormat="1" applyFont="1" applyFill="1" applyBorder="1" applyAlignment="1">
      <alignment horizontal="left" vertical="top" wrapText="1" shrinkToFit="1"/>
    </xf>
    <xf numFmtId="0" fontId="39" fillId="34" borderId="20" xfId="121" applyFont="1" applyFill="1" applyBorder="1" applyAlignment="1">
      <alignment horizontal="left" vertical="top" wrapText="1"/>
    </xf>
    <xf numFmtId="49" fontId="39" fillId="34" borderId="20" xfId="121" applyNumberFormat="1" applyFont="1" applyFill="1" applyBorder="1" applyAlignment="1">
      <alignment horizontal="left" vertical="top" wrapText="1"/>
    </xf>
    <xf numFmtId="0" fontId="40" fillId="34" borderId="16" xfId="120" applyFont="1" applyFill="1" applyBorder="1" applyAlignment="1">
      <alignment horizontal="left" vertical="top" wrapText="1"/>
    </xf>
    <xf numFmtId="4" fontId="39" fillId="34" borderId="15" xfId="1" applyNumberFormat="1" applyFont="1" applyFill="1" applyBorder="1" applyAlignment="1">
      <alignment horizontal="right" vertical="top"/>
    </xf>
    <xf numFmtId="0" fontId="39" fillId="34" borderId="21" xfId="120" applyFont="1" applyFill="1" applyBorder="1" applyAlignment="1">
      <alignment vertical="top"/>
    </xf>
    <xf numFmtId="0" fontId="39" fillId="34" borderId="21" xfId="120" applyFont="1" applyFill="1" applyBorder="1" applyAlignment="1">
      <alignment horizontal="center" vertical="top"/>
    </xf>
    <xf numFmtId="0" fontId="39" fillId="34" borderId="26" xfId="120" applyFont="1" applyFill="1" applyBorder="1" applyAlignment="1">
      <alignment horizontal="left" vertical="top" wrapText="1"/>
    </xf>
    <xf numFmtId="3" fontId="39" fillId="34" borderId="21" xfId="1" applyNumberFormat="1" applyFont="1" applyFill="1" applyBorder="1" applyAlignment="1">
      <alignment horizontal="right" vertical="top"/>
    </xf>
    <xf numFmtId="4" fontId="39" fillId="34" borderId="21" xfId="1" applyNumberFormat="1" applyFont="1" applyFill="1" applyBorder="1" applyAlignment="1">
      <alignment horizontal="right" vertical="top"/>
    </xf>
    <xf numFmtId="14" fontId="41" fillId="36" borderId="16" xfId="133" applyNumberFormat="1" applyFont="1" applyFill="1" applyBorder="1" applyAlignment="1">
      <alignment vertical="top" wrapText="1"/>
    </xf>
    <xf numFmtId="0" fontId="41" fillId="36" borderId="16" xfId="133" applyFont="1" applyFill="1" applyBorder="1" applyAlignment="1">
      <alignment vertical="top" wrapText="1"/>
    </xf>
    <xf numFmtId="0" fontId="41" fillId="36" borderId="16" xfId="133" applyFont="1" applyFill="1" applyBorder="1" applyAlignment="1">
      <alignment horizontal="left" vertical="top" wrapText="1"/>
    </xf>
    <xf numFmtId="0" fontId="39" fillId="36" borderId="16" xfId="1" applyFont="1" applyFill="1" applyBorder="1" applyAlignment="1">
      <alignment vertical="top" wrapText="1"/>
    </xf>
    <xf numFmtId="3" fontId="40" fillId="0" borderId="15" xfId="1" applyNumberFormat="1" applyFont="1" applyFill="1" applyBorder="1" applyAlignment="1">
      <alignment horizontal="right" vertical="top"/>
    </xf>
    <xf numFmtId="3" fontId="39" fillId="0" borderId="19" xfId="129" applyNumberFormat="1" applyFont="1" applyFill="1" applyBorder="1" applyAlignment="1">
      <alignment horizontal="center" vertical="center" wrapText="1"/>
    </xf>
    <xf numFmtId="0" fontId="39" fillId="0" borderId="0" xfId="133" applyFont="1" applyAlignment="1">
      <alignment horizontal="center" vertical="top" wrapText="1"/>
    </xf>
    <xf numFmtId="0" fontId="41" fillId="35" borderId="24" xfId="134" applyFont="1" applyFill="1" applyBorder="1" applyAlignment="1">
      <alignment horizontal="center" vertical="center" wrapText="1"/>
    </xf>
    <xf numFmtId="0" fontId="41" fillId="35" borderId="0" xfId="134" applyFont="1" applyFill="1" applyBorder="1" applyAlignment="1">
      <alignment horizontal="center" vertical="center" wrapText="1"/>
    </xf>
    <xf numFmtId="0" fontId="41" fillId="35" borderId="25" xfId="134" applyFont="1" applyFill="1" applyBorder="1" applyAlignment="1">
      <alignment horizontal="center" vertical="center" wrapText="1"/>
    </xf>
  </cellXfs>
  <cellStyles count="135">
    <cellStyle name="1. izcēlums" xfId="2" xr:uid="{00000000-0005-0000-0000-000000000000}"/>
    <cellStyle name="2. izcēlums" xfId="3" xr:uid="{00000000-0005-0000-0000-000001000000}"/>
    <cellStyle name="20% no 1. izcēluma" xfId="4" xr:uid="{00000000-0005-0000-0000-000002000000}"/>
    <cellStyle name="20% no 2. izcēluma" xfId="5" xr:uid="{00000000-0005-0000-0000-000003000000}"/>
    <cellStyle name="20% no 3. izcēluma" xfId="6" xr:uid="{00000000-0005-0000-0000-000004000000}"/>
    <cellStyle name="20% no 4. izcēluma" xfId="7" xr:uid="{00000000-0005-0000-0000-000005000000}"/>
    <cellStyle name="20% no 5. izcēluma" xfId="8" xr:uid="{00000000-0005-0000-0000-000006000000}"/>
    <cellStyle name="20% no 6. izcēluma" xfId="9" xr:uid="{00000000-0005-0000-0000-000007000000}"/>
    <cellStyle name="3. izcēlums " xfId="10" xr:uid="{00000000-0005-0000-0000-000008000000}"/>
    <cellStyle name="4. izcēlums" xfId="11" xr:uid="{00000000-0005-0000-0000-000009000000}"/>
    <cellStyle name="40% no 1. izcēluma" xfId="12" xr:uid="{00000000-0005-0000-0000-00000A000000}"/>
    <cellStyle name="40% no 2. izcēluma" xfId="13" xr:uid="{00000000-0005-0000-0000-00000B000000}"/>
    <cellStyle name="40% no 3. izcēluma" xfId="14" xr:uid="{00000000-0005-0000-0000-00000C000000}"/>
    <cellStyle name="40% no 4. izcēluma" xfId="15" xr:uid="{00000000-0005-0000-0000-00000D000000}"/>
    <cellStyle name="40% no 5. izcēluma" xfId="16" xr:uid="{00000000-0005-0000-0000-00000E000000}"/>
    <cellStyle name="40% no 6. izcēluma" xfId="17" xr:uid="{00000000-0005-0000-0000-00000F000000}"/>
    <cellStyle name="5. izcēlums" xfId="18" xr:uid="{00000000-0005-0000-0000-000010000000}"/>
    <cellStyle name="6. izcēlums" xfId="19" xr:uid="{00000000-0005-0000-0000-000011000000}"/>
    <cellStyle name="60% no 1. izcēluma" xfId="20" xr:uid="{00000000-0005-0000-0000-000012000000}"/>
    <cellStyle name="60% no 2. izcēluma" xfId="21" xr:uid="{00000000-0005-0000-0000-000013000000}"/>
    <cellStyle name="60% no 3. izcēluma" xfId="22" xr:uid="{00000000-0005-0000-0000-000014000000}"/>
    <cellStyle name="60% no 4. izcēluma" xfId="23" xr:uid="{00000000-0005-0000-0000-000015000000}"/>
    <cellStyle name="60% no 5. izcēluma" xfId="24" xr:uid="{00000000-0005-0000-0000-000016000000}"/>
    <cellStyle name="60% no 6. izcēluma" xfId="25" xr:uid="{00000000-0005-0000-0000-000017000000}"/>
    <cellStyle name="Accent1 - 20%" xfId="26" xr:uid="{00000000-0005-0000-0000-000018000000}"/>
    <cellStyle name="Accent1 - 40%" xfId="27" xr:uid="{00000000-0005-0000-0000-000019000000}"/>
    <cellStyle name="Accent1 - 60%" xfId="28" xr:uid="{00000000-0005-0000-0000-00001A000000}"/>
    <cellStyle name="Accent2 - 20%" xfId="29" xr:uid="{00000000-0005-0000-0000-00001B000000}"/>
    <cellStyle name="Accent2 - 40%" xfId="30" xr:uid="{00000000-0005-0000-0000-00001C000000}"/>
    <cellStyle name="Accent2 - 60%" xfId="31" xr:uid="{00000000-0005-0000-0000-00001D000000}"/>
    <cellStyle name="Accent3 - 20%" xfId="32" xr:uid="{00000000-0005-0000-0000-00001E000000}"/>
    <cellStyle name="Accent3 - 40%" xfId="33" xr:uid="{00000000-0005-0000-0000-00001F000000}"/>
    <cellStyle name="Accent3 - 60%" xfId="34" xr:uid="{00000000-0005-0000-0000-000020000000}"/>
    <cellStyle name="Accent4 - 20%" xfId="35" xr:uid="{00000000-0005-0000-0000-000021000000}"/>
    <cellStyle name="Accent4 - 40%" xfId="36" xr:uid="{00000000-0005-0000-0000-000022000000}"/>
    <cellStyle name="Accent4 - 60%" xfId="37" xr:uid="{00000000-0005-0000-0000-000023000000}"/>
    <cellStyle name="Accent5 - 20%" xfId="38" xr:uid="{00000000-0005-0000-0000-000024000000}"/>
    <cellStyle name="Accent5 - 40%" xfId="39" xr:uid="{00000000-0005-0000-0000-000025000000}"/>
    <cellStyle name="Accent5 - 60%" xfId="40" xr:uid="{00000000-0005-0000-0000-000026000000}"/>
    <cellStyle name="Accent6 - 20%" xfId="41" xr:uid="{00000000-0005-0000-0000-000027000000}"/>
    <cellStyle name="Accent6 - 40%" xfId="42" xr:uid="{00000000-0005-0000-0000-000028000000}"/>
    <cellStyle name="Accent6 - 60%" xfId="43" xr:uid="{00000000-0005-0000-0000-000029000000}"/>
    <cellStyle name="Aprēķināšana" xfId="44" xr:uid="{00000000-0005-0000-0000-00002A000000}"/>
    <cellStyle name="Brīdinājuma teksts" xfId="45" xr:uid="{00000000-0005-0000-0000-00002B000000}"/>
    <cellStyle name="Comma 2" xfId="130" xr:uid="{00000000-0005-0000-0000-00002C000000}"/>
    <cellStyle name="Emphasis 1" xfId="46" xr:uid="{00000000-0005-0000-0000-00002D000000}"/>
    <cellStyle name="Emphasis 2" xfId="47" xr:uid="{00000000-0005-0000-0000-00002E000000}"/>
    <cellStyle name="Emphasis 3" xfId="48" xr:uid="{00000000-0005-0000-0000-00002F000000}"/>
    <cellStyle name="exo" xfId="122" xr:uid="{00000000-0005-0000-0000-000030000000}"/>
    <cellStyle name="Ievade" xfId="49" xr:uid="{00000000-0005-0000-0000-000031000000}"/>
    <cellStyle name="Izvade" xfId="50" xr:uid="{00000000-0005-0000-0000-000032000000}"/>
    <cellStyle name="Koefic." xfId="123" xr:uid="{00000000-0005-0000-0000-000033000000}"/>
    <cellStyle name="Kopsumma" xfId="51" xr:uid="{00000000-0005-0000-0000-000034000000}"/>
    <cellStyle name="Labs" xfId="52" xr:uid="{00000000-0005-0000-0000-000035000000}"/>
    <cellStyle name="Neitrāls" xfId="53" xr:uid="{00000000-0005-0000-0000-000036000000}"/>
    <cellStyle name="Normal" xfId="0" builtinId="0"/>
    <cellStyle name="Normal 2" xfId="54" xr:uid="{00000000-0005-0000-0000-000038000000}"/>
    <cellStyle name="Normal 2 2" xfId="124" xr:uid="{00000000-0005-0000-0000-000039000000}"/>
    <cellStyle name="Normal 3" xfId="1" xr:uid="{00000000-0005-0000-0000-00003A000000}"/>
    <cellStyle name="Normal 4" xfId="121" xr:uid="{00000000-0005-0000-0000-00003B000000}"/>
    <cellStyle name="Normal 5" xfId="129" xr:uid="{00000000-0005-0000-0000-00003C000000}"/>
    <cellStyle name="Normal 5 2" xfId="134" xr:uid="{00000000-0005-0000-0000-00003D000000}"/>
    <cellStyle name="Normal 6" xfId="133" xr:uid="{00000000-0005-0000-0000-00003E000000}"/>
    <cellStyle name="Normal_96_97pr_23aug" xfId="131" xr:uid="{00000000-0005-0000-0000-00003F000000}"/>
    <cellStyle name="Nosaukums" xfId="55" xr:uid="{00000000-0005-0000-0000-000040000000}"/>
    <cellStyle name="Note 2" xfId="56" xr:uid="{00000000-0005-0000-0000-000041000000}"/>
    <cellStyle name="Parastais 2" xfId="132" xr:uid="{00000000-0005-0000-0000-000042000000}"/>
    <cellStyle name="Parastais_FMLikp01_p05_221205_pap_afp_makp" xfId="120" xr:uid="{00000000-0005-0000-0000-000043000000}"/>
    <cellStyle name="Paskaidrojošs teksts" xfId="57" xr:uid="{00000000-0005-0000-0000-000044000000}"/>
    <cellStyle name="Pārbaudes šūna" xfId="60" xr:uid="{00000000-0005-0000-0000-000045000000}"/>
    <cellStyle name="Pie??m." xfId="125" xr:uid="{00000000-0005-0000-0000-000047000000}"/>
    <cellStyle name="Piezīme" xfId="58" xr:uid="{00000000-0005-0000-0000-000048000000}"/>
    <cellStyle name="Piezīme 2" xfId="59" xr:uid="{00000000-0005-0000-0000-000049000000}"/>
    <cellStyle name="Saistītā šūna" xfId="61" xr:uid="{00000000-0005-0000-0000-00004A000000}"/>
    <cellStyle name="SAPBEXaggData" xfId="62" xr:uid="{00000000-0005-0000-0000-00004B000000}"/>
    <cellStyle name="SAPBEXaggDataEmph" xfId="63" xr:uid="{00000000-0005-0000-0000-00004C000000}"/>
    <cellStyle name="SAPBEXaggItem" xfId="64" xr:uid="{00000000-0005-0000-0000-00004D000000}"/>
    <cellStyle name="SAPBEXaggItemX" xfId="65" xr:uid="{00000000-0005-0000-0000-00004E000000}"/>
    <cellStyle name="SAPBEXchaText" xfId="66" xr:uid="{00000000-0005-0000-0000-00004F000000}"/>
    <cellStyle name="SAPBEXexcBad7" xfId="67" xr:uid="{00000000-0005-0000-0000-000050000000}"/>
    <cellStyle name="SAPBEXexcBad8" xfId="68" xr:uid="{00000000-0005-0000-0000-000051000000}"/>
    <cellStyle name="SAPBEXexcBad9" xfId="69" xr:uid="{00000000-0005-0000-0000-000052000000}"/>
    <cellStyle name="SAPBEXexcCritical4" xfId="70" xr:uid="{00000000-0005-0000-0000-000053000000}"/>
    <cellStyle name="SAPBEXexcCritical5" xfId="71" xr:uid="{00000000-0005-0000-0000-000054000000}"/>
    <cellStyle name="SAPBEXexcCritical6" xfId="72" xr:uid="{00000000-0005-0000-0000-000055000000}"/>
    <cellStyle name="SAPBEXexcGood1" xfId="73" xr:uid="{00000000-0005-0000-0000-000056000000}"/>
    <cellStyle name="SAPBEXexcGood2" xfId="74" xr:uid="{00000000-0005-0000-0000-000057000000}"/>
    <cellStyle name="SAPBEXexcGood3" xfId="75" xr:uid="{00000000-0005-0000-0000-000058000000}"/>
    <cellStyle name="SAPBEXfilterDrill" xfId="76" xr:uid="{00000000-0005-0000-0000-000059000000}"/>
    <cellStyle name="SAPBEXfilterItem" xfId="77" xr:uid="{00000000-0005-0000-0000-00005A000000}"/>
    <cellStyle name="SAPBEXfilterText" xfId="78" xr:uid="{00000000-0005-0000-0000-00005B000000}"/>
    <cellStyle name="SAPBEXfilterText 2" xfId="79" xr:uid="{00000000-0005-0000-0000-00005C000000}"/>
    <cellStyle name="SAPBEXformats" xfId="80" xr:uid="{00000000-0005-0000-0000-00005D000000}"/>
    <cellStyle name="SAPBEXheaderItem" xfId="81" xr:uid="{00000000-0005-0000-0000-00005E000000}"/>
    <cellStyle name="SAPBEXheaderItem 2" xfId="82" xr:uid="{00000000-0005-0000-0000-00005F000000}"/>
    <cellStyle name="SAPBEXheaderText" xfId="83" xr:uid="{00000000-0005-0000-0000-000060000000}"/>
    <cellStyle name="SAPBEXheaderText 2" xfId="84" xr:uid="{00000000-0005-0000-0000-000061000000}"/>
    <cellStyle name="SAPBEXHLevel0" xfId="85" xr:uid="{00000000-0005-0000-0000-000062000000}"/>
    <cellStyle name="SAPBEXHLevel0 2" xfId="86" xr:uid="{00000000-0005-0000-0000-000063000000}"/>
    <cellStyle name="SAPBEXHLevel0X" xfId="87" xr:uid="{00000000-0005-0000-0000-000064000000}"/>
    <cellStyle name="SAPBEXHLevel0X 2" xfId="88" xr:uid="{00000000-0005-0000-0000-000065000000}"/>
    <cellStyle name="SAPBEXHLevel1" xfId="89" xr:uid="{00000000-0005-0000-0000-000066000000}"/>
    <cellStyle name="SAPBEXHLevel1 2" xfId="90" xr:uid="{00000000-0005-0000-0000-000067000000}"/>
    <cellStyle name="SAPBEXHLevel1X" xfId="91" xr:uid="{00000000-0005-0000-0000-000068000000}"/>
    <cellStyle name="SAPBEXHLevel1X 2" xfId="92" xr:uid="{00000000-0005-0000-0000-000069000000}"/>
    <cellStyle name="SAPBEXHLevel2" xfId="93" xr:uid="{00000000-0005-0000-0000-00006A000000}"/>
    <cellStyle name="SAPBEXHLevel2 2" xfId="94" xr:uid="{00000000-0005-0000-0000-00006B000000}"/>
    <cellStyle name="SAPBEXHLevel2X" xfId="95" xr:uid="{00000000-0005-0000-0000-00006C000000}"/>
    <cellStyle name="SAPBEXHLevel2X 2" xfId="96" xr:uid="{00000000-0005-0000-0000-00006D000000}"/>
    <cellStyle name="SAPBEXHLevel3" xfId="97" xr:uid="{00000000-0005-0000-0000-00006E000000}"/>
    <cellStyle name="SAPBEXHLevel3 2" xfId="98" xr:uid="{00000000-0005-0000-0000-00006F000000}"/>
    <cellStyle name="SAPBEXHLevel3X" xfId="99" xr:uid="{00000000-0005-0000-0000-000070000000}"/>
    <cellStyle name="SAPBEXHLevel3X 2" xfId="100" xr:uid="{00000000-0005-0000-0000-000071000000}"/>
    <cellStyle name="SAPBEXinputData" xfId="101" xr:uid="{00000000-0005-0000-0000-000072000000}"/>
    <cellStyle name="SAPBEXinputData 2" xfId="102" xr:uid="{00000000-0005-0000-0000-000073000000}"/>
    <cellStyle name="SAPBEXresData" xfId="103" xr:uid="{00000000-0005-0000-0000-000074000000}"/>
    <cellStyle name="SAPBEXresDataEmph" xfId="104" xr:uid="{00000000-0005-0000-0000-000075000000}"/>
    <cellStyle name="SAPBEXresItem" xfId="105" xr:uid="{00000000-0005-0000-0000-000076000000}"/>
    <cellStyle name="SAPBEXresItemX" xfId="106" xr:uid="{00000000-0005-0000-0000-000077000000}"/>
    <cellStyle name="SAPBEXstdData" xfId="107" xr:uid="{00000000-0005-0000-0000-000078000000}"/>
    <cellStyle name="SAPBEXstdDataEmph" xfId="108" xr:uid="{00000000-0005-0000-0000-000079000000}"/>
    <cellStyle name="SAPBEXstdItem" xfId="109" xr:uid="{00000000-0005-0000-0000-00007A000000}"/>
    <cellStyle name="SAPBEXstdItem 2" xfId="126" xr:uid="{00000000-0005-0000-0000-00007B000000}"/>
    <cellStyle name="SAPBEXstdItemX" xfId="110" xr:uid="{00000000-0005-0000-0000-00007C000000}"/>
    <cellStyle name="SAPBEXtitle" xfId="111" xr:uid="{00000000-0005-0000-0000-00007D000000}"/>
    <cellStyle name="SAPBEXtitle 2" xfId="112" xr:uid="{00000000-0005-0000-0000-00007E000000}"/>
    <cellStyle name="SAPBEXundefined" xfId="113" xr:uid="{00000000-0005-0000-0000-00007F000000}"/>
    <cellStyle name="Sheet Title" xfId="114" xr:uid="{00000000-0005-0000-0000-000080000000}"/>
    <cellStyle name="Slikts" xfId="115" xr:uid="{00000000-0005-0000-0000-000081000000}"/>
    <cellStyle name="Style 1" xfId="127" xr:uid="{00000000-0005-0000-0000-000082000000}"/>
    <cellStyle name="V?st." xfId="128" xr:uid="{00000000-0005-0000-0000-000083000000}"/>
    <cellStyle name="Virsraksts 1" xfId="116" xr:uid="{00000000-0005-0000-0000-000084000000}"/>
    <cellStyle name="Virsraksts 2" xfId="117" xr:uid="{00000000-0005-0000-0000-000085000000}"/>
    <cellStyle name="Virsraksts 3" xfId="118" xr:uid="{00000000-0005-0000-0000-000086000000}"/>
    <cellStyle name="Virsraksts 4" xfId="119" xr:uid="{00000000-0005-0000-0000-000087000000}"/>
  </cellStyles>
  <dxfs count="0"/>
  <tableStyles count="0" defaultTableStyle="TableStyleMedium2" defaultPivotStyle="PivotStyleLight16"/>
  <colors>
    <mruColors>
      <color rgb="FFFF0066"/>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H133"/>
  <sheetViews>
    <sheetView tabSelected="1" zoomScale="50" zoomScaleNormal="50" workbookViewId="0">
      <selection activeCell="T19" sqref="T19"/>
    </sheetView>
  </sheetViews>
  <sheetFormatPr defaultColWidth="9.125" defaultRowHeight="18.350000000000001"/>
  <cols>
    <col min="1" max="1" width="14.75" style="51" customWidth="1"/>
    <col min="2" max="2" width="12.125" style="51" customWidth="1"/>
    <col min="3" max="3" width="17" style="51" customWidth="1"/>
    <col min="4" max="4" width="49.25" style="53" customWidth="1"/>
    <col min="5" max="5" width="22.75" style="51" customWidth="1"/>
    <col min="6" max="6" width="24.125" style="51" customWidth="1"/>
    <col min="7" max="7" width="15" style="51" customWidth="1"/>
    <col min="8" max="8" width="16.875" style="51" customWidth="1"/>
    <col min="9" max="16384" width="9.125" style="51"/>
  </cols>
  <sheetData>
    <row r="2" spans="1:8" ht="57.75" customHeight="1">
      <c r="D2" s="94" t="s">
        <v>239</v>
      </c>
      <c r="E2" s="94"/>
      <c r="F2" s="94"/>
      <c r="G2" s="94"/>
      <c r="H2" s="94"/>
    </row>
    <row r="4" spans="1:8" ht="128.4">
      <c r="A4" s="41" t="s">
        <v>237</v>
      </c>
      <c r="B4" s="41" t="s">
        <v>118</v>
      </c>
      <c r="C4" s="41" t="s">
        <v>119</v>
      </c>
      <c r="D4" s="42" t="s">
        <v>120</v>
      </c>
      <c r="E4" s="43" t="s">
        <v>240</v>
      </c>
      <c r="F4" s="93" t="s">
        <v>241</v>
      </c>
      <c r="G4" s="1" t="s">
        <v>244</v>
      </c>
      <c r="H4" s="2" t="s">
        <v>245</v>
      </c>
    </row>
    <row r="5" spans="1:8" ht="39.25" customHeight="1">
      <c r="A5" s="95" t="s">
        <v>238</v>
      </c>
      <c r="B5" s="96"/>
      <c r="C5" s="96"/>
      <c r="D5" s="96"/>
      <c r="E5" s="96"/>
      <c r="F5" s="96"/>
      <c r="G5" s="96"/>
      <c r="H5" s="97"/>
    </row>
    <row r="6" spans="1:8" ht="55.05">
      <c r="A6" s="88">
        <v>36560</v>
      </c>
      <c r="B6" s="89"/>
      <c r="C6" s="90" t="s">
        <v>149</v>
      </c>
      <c r="D6" s="90" t="s">
        <v>166</v>
      </c>
      <c r="E6" s="91"/>
      <c r="F6" s="91"/>
      <c r="G6" s="91"/>
      <c r="H6" s="91"/>
    </row>
    <row r="7" spans="1:8" ht="36.700000000000003">
      <c r="A7" s="83" t="s">
        <v>1</v>
      </c>
      <c r="B7" s="84"/>
      <c r="C7" s="13" t="s">
        <v>148</v>
      </c>
      <c r="D7" s="85" t="s">
        <v>0</v>
      </c>
      <c r="E7" s="86">
        <f>E8+E48</f>
        <v>9236892</v>
      </c>
      <c r="F7" s="86">
        <f>F8+F48</f>
        <v>9236892</v>
      </c>
      <c r="G7" s="86">
        <f>F7-E7</f>
        <v>0</v>
      </c>
      <c r="H7" s="87">
        <f>G7/E7*100</f>
        <v>0</v>
      </c>
    </row>
    <row r="8" spans="1:8">
      <c r="A8" s="58" t="s">
        <v>167</v>
      </c>
      <c r="B8" s="59" t="s">
        <v>96</v>
      </c>
      <c r="C8" s="13" t="s">
        <v>150</v>
      </c>
      <c r="D8" s="60" t="s">
        <v>168</v>
      </c>
      <c r="E8" s="61">
        <f>E9</f>
        <v>9236892</v>
      </c>
      <c r="F8" s="61">
        <f>F9</f>
        <v>9236892</v>
      </c>
      <c r="G8" s="57">
        <f t="shared" ref="G8:G70" si="0">F8-E8</f>
        <v>0</v>
      </c>
      <c r="H8" s="82">
        <f t="shared" ref="H8:H70" si="1">G8/E8*100</f>
        <v>0</v>
      </c>
    </row>
    <row r="9" spans="1:8">
      <c r="A9" s="62" t="s">
        <v>169</v>
      </c>
      <c r="B9" s="63" t="s">
        <v>101</v>
      </c>
      <c r="C9" s="60" t="s">
        <v>151</v>
      </c>
      <c r="D9" s="62" t="s">
        <v>152</v>
      </c>
      <c r="E9" s="61">
        <f>E10+E22</f>
        <v>9236892</v>
      </c>
      <c r="F9" s="61">
        <f t="shared" ref="F9" si="2">F10+F22</f>
        <v>9236892</v>
      </c>
      <c r="G9" s="57">
        <f t="shared" si="0"/>
        <v>0</v>
      </c>
      <c r="H9" s="82">
        <f t="shared" si="1"/>
        <v>0</v>
      </c>
    </row>
    <row r="10" spans="1:8">
      <c r="A10" s="64" t="s">
        <v>170</v>
      </c>
      <c r="B10" s="63" t="s">
        <v>101</v>
      </c>
      <c r="C10" s="60">
        <v>2000</v>
      </c>
      <c r="D10" s="62" t="s">
        <v>153</v>
      </c>
      <c r="E10" s="61">
        <f>E11+E16+E17</f>
        <v>9236892</v>
      </c>
      <c r="F10" s="61">
        <f t="shared" ref="F10" si="3">F11+F16+F17</f>
        <v>9236892</v>
      </c>
      <c r="G10" s="57">
        <f t="shared" si="0"/>
        <v>0</v>
      </c>
      <c r="H10" s="82">
        <f t="shared" si="1"/>
        <v>0</v>
      </c>
    </row>
    <row r="11" spans="1:8" ht="36.700000000000003" hidden="1">
      <c r="A11" s="64" t="s">
        <v>171</v>
      </c>
      <c r="B11" s="64" t="s">
        <v>101</v>
      </c>
      <c r="C11" s="64" t="s">
        <v>154</v>
      </c>
      <c r="D11" s="65" t="s">
        <v>172</v>
      </c>
      <c r="E11" s="61">
        <f>E12+E13+E14+E15</f>
        <v>0</v>
      </c>
      <c r="F11" s="61">
        <f t="shared" ref="F11" si="4">F12+F13+F14+F15</f>
        <v>0</v>
      </c>
      <c r="G11" s="57">
        <f t="shared" si="0"/>
        <v>0</v>
      </c>
      <c r="H11" s="82" t="e">
        <f t="shared" si="1"/>
        <v>#DIV/0!</v>
      </c>
    </row>
    <row r="12" spans="1:8" ht="36.700000000000003" hidden="1">
      <c r="A12" s="66" t="s">
        <v>173</v>
      </c>
      <c r="B12" s="64" t="s">
        <v>101</v>
      </c>
      <c r="C12" s="66" t="s">
        <v>155</v>
      </c>
      <c r="D12" s="65" t="s">
        <v>174</v>
      </c>
      <c r="E12" s="61"/>
      <c r="F12" s="61"/>
      <c r="G12" s="57">
        <f t="shared" si="0"/>
        <v>0</v>
      </c>
      <c r="H12" s="82" t="e">
        <f t="shared" si="1"/>
        <v>#DIV/0!</v>
      </c>
    </row>
    <row r="13" spans="1:8" ht="55.05" hidden="1">
      <c r="A13" s="66" t="s">
        <v>175</v>
      </c>
      <c r="B13" s="64" t="s">
        <v>101</v>
      </c>
      <c r="C13" s="66" t="s">
        <v>156</v>
      </c>
      <c r="D13" s="65" t="s">
        <v>176</v>
      </c>
      <c r="E13" s="61"/>
      <c r="F13" s="61"/>
      <c r="G13" s="57">
        <f t="shared" si="0"/>
        <v>0</v>
      </c>
      <c r="H13" s="82" t="e">
        <f t="shared" si="1"/>
        <v>#DIV/0!</v>
      </c>
    </row>
    <row r="14" spans="1:8" ht="55.05" hidden="1">
      <c r="A14" s="66" t="s">
        <v>177</v>
      </c>
      <c r="B14" s="64" t="s">
        <v>101</v>
      </c>
      <c r="C14" s="66" t="s">
        <v>178</v>
      </c>
      <c r="D14" s="65" t="s">
        <v>179</v>
      </c>
      <c r="E14" s="61"/>
      <c r="F14" s="61"/>
      <c r="G14" s="57">
        <f t="shared" si="0"/>
        <v>0</v>
      </c>
      <c r="H14" s="82" t="e">
        <f t="shared" si="1"/>
        <v>#DIV/0!</v>
      </c>
    </row>
    <row r="15" spans="1:8" ht="55.05" hidden="1">
      <c r="A15" s="66" t="s">
        <v>180</v>
      </c>
      <c r="B15" s="64" t="s">
        <v>101</v>
      </c>
      <c r="C15" s="66" t="s">
        <v>181</v>
      </c>
      <c r="D15" s="65" t="s">
        <v>182</v>
      </c>
      <c r="E15" s="61"/>
      <c r="F15" s="61"/>
      <c r="G15" s="57">
        <f t="shared" si="0"/>
        <v>0</v>
      </c>
      <c r="H15" s="82" t="e">
        <f t="shared" si="1"/>
        <v>#DIV/0!</v>
      </c>
    </row>
    <row r="16" spans="1:8" hidden="1">
      <c r="A16" s="64" t="s">
        <v>183</v>
      </c>
      <c r="B16" s="64" t="s">
        <v>101</v>
      </c>
      <c r="C16" s="64" t="s">
        <v>184</v>
      </c>
      <c r="D16" s="65" t="s">
        <v>185</v>
      </c>
      <c r="E16" s="61"/>
      <c r="F16" s="61"/>
      <c r="G16" s="57">
        <f t="shared" si="0"/>
        <v>0</v>
      </c>
      <c r="H16" s="82" t="e">
        <f t="shared" si="1"/>
        <v>#DIV/0!</v>
      </c>
    </row>
    <row r="17" spans="1:8" ht="55.05">
      <c r="A17" s="64" t="s">
        <v>186</v>
      </c>
      <c r="B17" s="64" t="s">
        <v>101</v>
      </c>
      <c r="C17" s="64" t="s">
        <v>157</v>
      </c>
      <c r="D17" s="65" t="s">
        <v>158</v>
      </c>
      <c r="E17" s="61">
        <f>E18+E19+E20+E21</f>
        <v>9236892</v>
      </c>
      <c r="F17" s="61">
        <f t="shared" ref="F17" si="5">F18+F19+F20+F21</f>
        <v>9236892</v>
      </c>
      <c r="G17" s="57">
        <f t="shared" si="0"/>
        <v>0</v>
      </c>
      <c r="H17" s="82">
        <f t="shared" si="1"/>
        <v>0</v>
      </c>
    </row>
    <row r="18" spans="1:8" ht="36.700000000000003" hidden="1">
      <c r="A18" s="66" t="s">
        <v>187</v>
      </c>
      <c r="B18" s="64" t="s">
        <v>101</v>
      </c>
      <c r="C18" s="66" t="s">
        <v>159</v>
      </c>
      <c r="D18" s="65" t="s">
        <v>188</v>
      </c>
      <c r="E18" s="61"/>
      <c r="F18" s="61"/>
      <c r="G18" s="57">
        <f t="shared" si="0"/>
        <v>0</v>
      </c>
      <c r="H18" s="82" t="e">
        <f t="shared" si="1"/>
        <v>#DIV/0!</v>
      </c>
    </row>
    <row r="19" spans="1:8" ht="55.05">
      <c r="A19" s="66" t="s">
        <v>189</v>
      </c>
      <c r="B19" s="64" t="s">
        <v>101</v>
      </c>
      <c r="C19" s="66" t="s">
        <v>160</v>
      </c>
      <c r="D19" s="65" t="s">
        <v>190</v>
      </c>
      <c r="E19" s="57">
        <v>9236892</v>
      </c>
      <c r="F19" s="57">
        <v>9236892</v>
      </c>
      <c r="G19" s="57">
        <f t="shared" si="0"/>
        <v>0</v>
      </c>
      <c r="H19" s="82">
        <f t="shared" si="1"/>
        <v>0</v>
      </c>
    </row>
    <row r="20" spans="1:8" ht="55.05" hidden="1">
      <c r="A20" s="66" t="s">
        <v>191</v>
      </c>
      <c r="B20" s="64" t="s">
        <v>101</v>
      </c>
      <c r="C20" s="66" t="s">
        <v>161</v>
      </c>
      <c r="D20" s="65" t="s">
        <v>192</v>
      </c>
      <c r="E20" s="61"/>
      <c r="F20" s="61"/>
      <c r="G20" s="57">
        <f t="shared" si="0"/>
        <v>0</v>
      </c>
      <c r="H20" s="82" t="e">
        <f t="shared" si="1"/>
        <v>#DIV/0!</v>
      </c>
    </row>
    <row r="21" spans="1:8" ht="55.05" hidden="1">
      <c r="A21" s="66" t="s">
        <v>193</v>
      </c>
      <c r="B21" s="64" t="s">
        <v>101</v>
      </c>
      <c r="C21" s="66" t="s">
        <v>162</v>
      </c>
      <c r="D21" s="65" t="s">
        <v>194</v>
      </c>
      <c r="E21" s="61"/>
      <c r="F21" s="61"/>
      <c r="G21" s="57">
        <f t="shared" si="0"/>
        <v>0</v>
      </c>
      <c r="H21" s="82" t="e">
        <f t="shared" si="1"/>
        <v>#DIV/0!</v>
      </c>
    </row>
    <row r="22" spans="1:8" hidden="1">
      <c r="A22" s="63" t="s">
        <v>195</v>
      </c>
      <c r="B22" s="64" t="s">
        <v>101</v>
      </c>
      <c r="C22" s="63" t="s">
        <v>195</v>
      </c>
      <c r="D22" s="62" t="s">
        <v>196</v>
      </c>
      <c r="E22" s="61">
        <f>E23+E24</f>
        <v>0</v>
      </c>
      <c r="F22" s="61">
        <f t="shared" ref="F22" si="6">F23+F24</f>
        <v>0</v>
      </c>
      <c r="G22" s="57">
        <f t="shared" si="0"/>
        <v>0</v>
      </c>
      <c r="H22" s="82" t="e">
        <f t="shared" si="1"/>
        <v>#DIV/0!</v>
      </c>
    </row>
    <row r="23" spans="1:8" ht="36.700000000000003" hidden="1">
      <c r="A23" s="67">
        <v>22520</v>
      </c>
      <c r="B23" s="64" t="s">
        <v>101</v>
      </c>
      <c r="C23" s="67">
        <v>22520</v>
      </c>
      <c r="D23" s="65" t="s">
        <v>197</v>
      </c>
      <c r="E23" s="61"/>
      <c r="F23" s="61"/>
      <c r="G23" s="57">
        <f t="shared" si="0"/>
        <v>0</v>
      </c>
      <c r="H23" s="82" t="e">
        <f t="shared" si="1"/>
        <v>#DIV/0!</v>
      </c>
    </row>
    <row r="24" spans="1:8" hidden="1">
      <c r="A24" s="67" t="s">
        <v>198</v>
      </c>
      <c r="B24" s="64" t="s">
        <v>101</v>
      </c>
      <c r="C24" s="67" t="s">
        <v>198</v>
      </c>
      <c r="D24" s="65" t="s">
        <v>199</v>
      </c>
      <c r="E24" s="61"/>
      <c r="F24" s="61"/>
      <c r="G24" s="57">
        <f t="shared" si="0"/>
        <v>0</v>
      </c>
      <c r="H24" s="82" t="e">
        <f t="shared" si="1"/>
        <v>#DIV/0!</v>
      </c>
    </row>
    <row r="25" spans="1:8" hidden="1">
      <c r="A25" s="68" t="s">
        <v>200</v>
      </c>
      <c r="B25" s="69" t="s">
        <v>110</v>
      </c>
      <c r="C25" s="70" t="s">
        <v>163</v>
      </c>
      <c r="D25" s="62" t="s">
        <v>201</v>
      </c>
      <c r="E25" s="61">
        <f t="shared" ref="E25:F40" si="7">E31+E36</f>
        <v>0</v>
      </c>
      <c r="F25" s="61">
        <f t="shared" si="7"/>
        <v>0</v>
      </c>
      <c r="G25" s="57">
        <f t="shared" si="0"/>
        <v>0</v>
      </c>
      <c r="H25" s="82" t="e">
        <f t="shared" si="1"/>
        <v>#DIV/0!</v>
      </c>
    </row>
    <row r="26" spans="1:8" hidden="1">
      <c r="A26" s="68" t="s">
        <v>202</v>
      </c>
      <c r="B26" s="69" t="s">
        <v>110</v>
      </c>
      <c r="C26" s="68" t="s">
        <v>163</v>
      </c>
      <c r="D26" s="62" t="s">
        <v>203</v>
      </c>
      <c r="E26" s="61">
        <f t="shared" si="7"/>
        <v>0</v>
      </c>
      <c r="F26" s="61">
        <f t="shared" si="7"/>
        <v>0</v>
      </c>
      <c r="G26" s="57">
        <f t="shared" si="0"/>
        <v>0</v>
      </c>
      <c r="H26" s="82" t="e">
        <f t="shared" si="1"/>
        <v>#DIV/0!</v>
      </c>
    </row>
    <row r="27" spans="1:8" ht="55.05" hidden="1">
      <c r="A27" s="62" t="s">
        <v>204</v>
      </c>
      <c r="B27" s="71" t="s">
        <v>110</v>
      </c>
      <c r="C27" s="62" t="s">
        <v>205</v>
      </c>
      <c r="D27" s="62" t="s">
        <v>206</v>
      </c>
      <c r="E27" s="61">
        <f t="shared" si="7"/>
        <v>0</v>
      </c>
      <c r="F27" s="61">
        <f t="shared" si="7"/>
        <v>0</v>
      </c>
      <c r="G27" s="57">
        <f t="shared" si="0"/>
        <v>0</v>
      </c>
      <c r="H27" s="82" t="e">
        <f t="shared" si="1"/>
        <v>#DIV/0!</v>
      </c>
    </row>
    <row r="28" spans="1:8" hidden="1">
      <c r="A28" s="71" t="s">
        <v>207</v>
      </c>
      <c r="B28" s="71" t="s">
        <v>110</v>
      </c>
      <c r="C28" s="71" t="s">
        <v>207</v>
      </c>
      <c r="D28" s="65" t="s">
        <v>208</v>
      </c>
      <c r="E28" s="61">
        <f t="shared" si="7"/>
        <v>0</v>
      </c>
      <c r="F28" s="61">
        <f t="shared" si="7"/>
        <v>0</v>
      </c>
      <c r="G28" s="57">
        <f t="shared" si="0"/>
        <v>0</v>
      </c>
      <c r="H28" s="82" t="e">
        <f t="shared" si="1"/>
        <v>#DIV/0!</v>
      </c>
    </row>
    <row r="29" spans="1:8" ht="55.05" hidden="1">
      <c r="A29" s="71" t="s">
        <v>209</v>
      </c>
      <c r="B29" s="71" t="s">
        <v>110</v>
      </c>
      <c r="C29" s="71" t="s">
        <v>209</v>
      </c>
      <c r="D29" s="65" t="s">
        <v>164</v>
      </c>
      <c r="E29" s="61">
        <f t="shared" si="7"/>
        <v>0</v>
      </c>
      <c r="F29" s="61">
        <f t="shared" si="7"/>
        <v>0</v>
      </c>
      <c r="G29" s="57">
        <f t="shared" si="0"/>
        <v>0</v>
      </c>
      <c r="H29" s="82" t="e">
        <f t="shared" si="1"/>
        <v>#DIV/0!</v>
      </c>
    </row>
    <row r="30" spans="1:8" hidden="1">
      <c r="A30" s="67">
        <v>22421</v>
      </c>
      <c r="B30" s="71" t="s">
        <v>110</v>
      </c>
      <c r="C30" s="67">
        <v>22421</v>
      </c>
      <c r="D30" s="65" t="s">
        <v>210</v>
      </c>
      <c r="E30" s="61">
        <f t="shared" si="7"/>
        <v>0</v>
      </c>
      <c r="F30" s="61">
        <f t="shared" si="7"/>
        <v>0</v>
      </c>
      <c r="G30" s="57">
        <f t="shared" si="0"/>
        <v>0</v>
      </c>
      <c r="H30" s="82" t="e">
        <f t="shared" si="1"/>
        <v>#DIV/0!</v>
      </c>
    </row>
    <row r="31" spans="1:8" hidden="1">
      <c r="A31" s="67">
        <v>22422</v>
      </c>
      <c r="B31" s="71" t="s">
        <v>110</v>
      </c>
      <c r="C31" s="67">
        <v>22422</v>
      </c>
      <c r="D31" s="65" t="s">
        <v>211</v>
      </c>
      <c r="E31" s="61">
        <f t="shared" si="7"/>
        <v>0</v>
      </c>
      <c r="F31" s="61">
        <f t="shared" si="7"/>
        <v>0</v>
      </c>
      <c r="G31" s="57">
        <f t="shared" si="0"/>
        <v>0</v>
      </c>
      <c r="H31" s="82" t="e">
        <f t="shared" si="1"/>
        <v>#DIV/0!</v>
      </c>
    </row>
    <row r="32" spans="1:8" hidden="1">
      <c r="A32" s="67">
        <v>22423</v>
      </c>
      <c r="B32" s="71" t="s">
        <v>110</v>
      </c>
      <c r="C32" s="67">
        <v>22423</v>
      </c>
      <c r="D32" s="65" t="s">
        <v>212</v>
      </c>
      <c r="E32" s="61">
        <f t="shared" si="7"/>
        <v>0</v>
      </c>
      <c r="F32" s="61">
        <f t="shared" si="7"/>
        <v>0</v>
      </c>
      <c r="G32" s="57">
        <f t="shared" si="0"/>
        <v>0</v>
      </c>
      <c r="H32" s="82" t="e">
        <f t="shared" si="1"/>
        <v>#DIV/0!</v>
      </c>
    </row>
    <row r="33" spans="1:8" ht="36.700000000000003" hidden="1">
      <c r="A33" s="67">
        <v>22424</v>
      </c>
      <c r="B33" s="71" t="s">
        <v>110</v>
      </c>
      <c r="C33" s="67">
        <v>22424</v>
      </c>
      <c r="D33" s="65" t="s">
        <v>213</v>
      </c>
      <c r="E33" s="61">
        <f>E39+E44</f>
        <v>0</v>
      </c>
      <c r="F33" s="61">
        <f t="shared" si="7"/>
        <v>0</v>
      </c>
      <c r="G33" s="57">
        <f t="shared" si="0"/>
        <v>0</v>
      </c>
      <c r="H33" s="82" t="e">
        <f t="shared" si="1"/>
        <v>#DIV/0!</v>
      </c>
    </row>
    <row r="34" spans="1:8" ht="36.700000000000003" hidden="1">
      <c r="A34" s="71">
        <v>22430</v>
      </c>
      <c r="B34" s="71" t="s">
        <v>110</v>
      </c>
      <c r="C34" s="71">
        <v>22430</v>
      </c>
      <c r="D34" s="72" t="s">
        <v>214</v>
      </c>
      <c r="E34" s="61">
        <f t="shared" si="7"/>
        <v>0</v>
      </c>
      <c r="F34" s="61">
        <f t="shared" si="7"/>
        <v>0</v>
      </c>
      <c r="G34" s="57">
        <f t="shared" si="0"/>
        <v>0</v>
      </c>
      <c r="H34" s="82" t="e">
        <f t="shared" si="1"/>
        <v>#DIV/0!</v>
      </c>
    </row>
    <row r="35" spans="1:8" ht="36.700000000000003" hidden="1">
      <c r="A35" s="71" t="s">
        <v>215</v>
      </c>
      <c r="B35" s="71" t="s">
        <v>110</v>
      </c>
      <c r="C35" s="71" t="s">
        <v>215</v>
      </c>
      <c r="D35" s="73" t="s">
        <v>216</v>
      </c>
      <c r="E35" s="61">
        <f t="shared" si="7"/>
        <v>0</v>
      </c>
      <c r="F35" s="61">
        <f t="shared" si="7"/>
        <v>0</v>
      </c>
      <c r="G35" s="57">
        <f t="shared" si="0"/>
        <v>0</v>
      </c>
      <c r="H35" s="82" t="e">
        <f t="shared" si="1"/>
        <v>#DIV/0!</v>
      </c>
    </row>
    <row r="36" spans="1:8" ht="36.700000000000003" hidden="1">
      <c r="A36" s="71" t="s">
        <v>217</v>
      </c>
      <c r="B36" s="71" t="s">
        <v>110</v>
      </c>
      <c r="C36" s="71" t="s">
        <v>217</v>
      </c>
      <c r="D36" s="65" t="s">
        <v>218</v>
      </c>
      <c r="E36" s="61">
        <f t="shared" si="7"/>
        <v>0</v>
      </c>
      <c r="F36" s="61">
        <f t="shared" si="7"/>
        <v>0</v>
      </c>
      <c r="G36" s="57">
        <f t="shared" si="0"/>
        <v>0</v>
      </c>
      <c r="H36" s="82" t="e">
        <f t="shared" si="1"/>
        <v>#DIV/0!</v>
      </c>
    </row>
    <row r="37" spans="1:8" hidden="1">
      <c r="A37" s="71" t="s">
        <v>219</v>
      </c>
      <c r="B37" s="71" t="s">
        <v>110</v>
      </c>
      <c r="C37" s="71" t="s">
        <v>219</v>
      </c>
      <c r="D37" s="65" t="s">
        <v>220</v>
      </c>
      <c r="E37" s="61">
        <f t="shared" si="7"/>
        <v>0</v>
      </c>
      <c r="F37" s="61">
        <f t="shared" si="7"/>
        <v>0</v>
      </c>
      <c r="G37" s="57">
        <f t="shared" si="0"/>
        <v>0</v>
      </c>
      <c r="H37" s="82" t="e">
        <f t="shared" si="1"/>
        <v>#DIV/0!</v>
      </c>
    </row>
    <row r="38" spans="1:8" ht="91.7" hidden="1">
      <c r="A38" s="71" t="s">
        <v>221</v>
      </c>
      <c r="B38" s="71" t="s">
        <v>110</v>
      </c>
      <c r="C38" s="71" t="s">
        <v>221</v>
      </c>
      <c r="D38" s="65" t="s">
        <v>222</v>
      </c>
      <c r="E38" s="61">
        <f t="shared" si="7"/>
        <v>0</v>
      </c>
      <c r="F38" s="61">
        <f t="shared" si="7"/>
        <v>0</v>
      </c>
      <c r="G38" s="57">
        <f t="shared" si="0"/>
        <v>0</v>
      </c>
      <c r="H38" s="82" t="e">
        <f t="shared" si="1"/>
        <v>#DIV/0!</v>
      </c>
    </row>
    <row r="39" spans="1:8" ht="55.05" hidden="1">
      <c r="A39" s="71">
        <v>22480</v>
      </c>
      <c r="B39" s="71" t="s">
        <v>110</v>
      </c>
      <c r="C39" s="71">
        <v>22480</v>
      </c>
      <c r="D39" s="72" t="s">
        <v>223</v>
      </c>
      <c r="E39" s="61">
        <f t="shared" si="7"/>
        <v>0</v>
      </c>
      <c r="F39" s="61">
        <f t="shared" si="7"/>
        <v>0</v>
      </c>
      <c r="G39" s="57">
        <f t="shared" si="0"/>
        <v>0</v>
      </c>
      <c r="H39" s="82" t="e">
        <f t="shared" si="1"/>
        <v>#DIV/0!</v>
      </c>
    </row>
    <row r="40" spans="1:8" hidden="1">
      <c r="A40" s="71" t="s">
        <v>224</v>
      </c>
      <c r="B40" s="71" t="s">
        <v>110</v>
      </c>
      <c r="C40" s="71" t="s">
        <v>224</v>
      </c>
      <c r="D40" s="73" t="s">
        <v>225</v>
      </c>
      <c r="E40" s="61">
        <f t="shared" si="7"/>
        <v>0</v>
      </c>
      <c r="F40" s="61">
        <f t="shared" si="7"/>
        <v>0</v>
      </c>
      <c r="G40" s="57">
        <f t="shared" si="0"/>
        <v>0</v>
      </c>
      <c r="H40" s="82" t="e">
        <f t="shared" si="1"/>
        <v>#DIV/0!</v>
      </c>
    </row>
    <row r="41" spans="1:8" ht="36.700000000000003" hidden="1">
      <c r="A41" s="62" t="s">
        <v>226</v>
      </c>
      <c r="B41" s="71" t="s">
        <v>110</v>
      </c>
      <c r="C41" s="62" t="s">
        <v>227</v>
      </c>
      <c r="D41" s="60" t="s">
        <v>228</v>
      </c>
      <c r="E41" s="61">
        <f t="shared" ref="E41:F44" si="8">E47+E52</f>
        <v>0</v>
      </c>
      <c r="F41" s="61">
        <f t="shared" si="8"/>
        <v>0</v>
      </c>
      <c r="G41" s="57">
        <f t="shared" si="0"/>
        <v>0</v>
      </c>
      <c r="H41" s="82" t="e">
        <f t="shared" si="1"/>
        <v>#DIV/0!</v>
      </c>
    </row>
    <row r="42" spans="1:8" ht="55.05" hidden="1">
      <c r="A42" s="71" t="s">
        <v>229</v>
      </c>
      <c r="B42" s="71" t="s">
        <v>110</v>
      </c>
      <c r="C42" s="71" t="s">
        <v>229</v>
      </c>
      <c r="D42" s="73" t="s">
        <v>230</v>
      </c>
      <c r="E42" s="61">
        <f t="shared" si="8"/>
        <v>0</v>
      </c>
      <c r="F42" s="61">
        <f t="shared" si="8"/>
        <v>0</v>
      </c>
      <c r="G42" s="57">
        <f t="shared" si="0"/>
        <v>0</v>
      </c>
      <c r="H42" s="82" t="e">
        <f t="shared" si="1"/>
        <v>#DIV/0!</v>
      </c>
    </row>
    <row r="43" spans="1:8" ht="55.05" hidden="1">
      <c r="A43" s="71">
        <v>22620</v>
      </c>
      <c r="B43" s="71" t="s">
        <v>110</v>
      </c>
      <c r="C43" s="71">
        <v>22620</v>
      </c>
      <c r="D43" s="73" t="s">
        <v>165</v>
      </c>
      <c r="E43" s="61">
        <f t="shared" si="8"/>
        <v>0</v>
      </c>
      <c r="F43" s="61">
        <f t="shared" si="8"/>
        <v>0</v>
      </c>
      <c r="G43" s="57">
        <f t="shared" si="0"/>
        <v>0</v>
      </c>
      <c r="H43" s="82" t="e">
        <f t="shared" si="1"/>
        <v>#DIV/0!</v>
      </c>
    </row>
    <row r="44" spans="1:8" hidden="1">
      <c r="A44" s="71" t="s">
        <v>231</v>
      </c>
      <c r="B44" s="71" t="s">
        <v>110</v>
      </c>
      <c r="C44" s="71" t="s">
        <v>231</v>
      </c>
      <c r="D44" s="73" t="s">
        <v>232</v>
      </c>
      <c r="E44" s="61">
        <f>E50+E55</f>
        <v>0</v>
      </c>
      <c r="F44" s="61">
        <f t="shared" si="8"/>
        <v>0</v>
      </c>
      <c r="G44" s="57">
        <f t="shared" si="0"/>
        <v>0</v>
      </c>
      <c r="H44" s="82" t="e">
        <f t="shared" si="1"/>
        <v>#DIV/0!</v>
      </c>
    </row>
    <row r="45" spans="1:8" ht="36.700000000000003" hidden="1">
      <c r="A45" s="14" t="s">
        <v>2</v>
      </c>
      <c r="B45" s="15" t="s">
        <v>83</v>
      </c>
      <c r="C45" s="16" t="s">
        <v>84</v>
      </c>
      <c r="D45" s="56" t="s">
        <v>121</v>
      </c>
      <c r="E45" s="61"/>
      <c r="F45" s="61"/>
      <c r="G45" s="57">
        <f t="shared" si="0"/>
        <v>0</v>
      </c>
      <c r="H45" s="82" t="e">
        <f t="shared" si="1"/>
        <v>#DIV/0!</v>
      </c>
    </row>
    <row r="46" spans="1:8" ht="36.700000000000003" hidden="1">
      <c r="A46" s="14" t="s">
        <v>3</v>
      </c>
      <c r="B46" s="15" t="s">
        <v>85</v>
      </c>
      <c r="C46" s="16" t="s">
        <v>86</v>
      </c>
      <c r="D46" s="56" t="s">
        <v>122</v>
      </c>
      <c r="E46" s="61"/>
      <c r="F46" s="61"/>
      <c r="G46" s="57">
        <f t="shared" si="0"/>
        <v>0</v>
      </c>
      <c r="H46" s="82" t="e">
        <f t="shared" si="1"/>
        <v>#DIV/0!</v>
      </c>
    </row>
    <row r="47" spans="1:8" ht="36.700000000000003" hidden="1">
      <c r="A47" s="18">
        <v>21210</v>
      </c>
      <c r="B47" s="19" t="s">
        <v>85</v>
      </c>
      <c r="C47" s="20">
        <v>21210</v>
      </c>
      <c r="D47" s="74" t="s">
        <v>4</v>
      </c>
      <c r="E47" s="61">
        <v>0</v>
      </c>
      <c r="F47" s="61"/>
      <c r="G47" s="57">
        <f t="shared" si="0"/>
        <v>0</v>
      </c>
      <c r="H47" s="82" t="e">
        <f t="shared" si="1"/>
        <v>#DIV/0!</v>
      </c>
    </row>
    <row r="48" spans="1:8" ht="36.700000000000003" hidden="1">
      <c r="A48" s="14" t="s">
        <v>6</v>
      </c>
      <c r="B48" s="15" t="s">
        <v>87</v>
      </c>
      <c r="C48" s="16" t="s">
        <v>88</v>
      </c>
      <c r="D48" s="56" t="s">
        <v>5</v>
      </c>
      <c r="E48" s="57">
        <f>E44+E56+E61</f>
        <v>0</v>
      </c>
      <c r="F48" s="57">
        <f t="shared" ref="F48" si="9">F44+F56+F61</f>
        <v>0</v>
      </c>
      <c r="G48" s="57">
        <f t="shared" si="0"/>
        <v>0</v>
      </c>
      <c r="H48" s="82" t="e">
        <f t="shared" si="1"/>
        <v>#DIV/0!</v>
      </c>
    </row>
    <row r="49" spans="1:8" hidden="1">
      <c r="A49" s="14" t="s">
        <v>89</v>
      </c>
      <c r="B49" s="19" t="s">
        <v>87</v>
      </c>
      <c r="C49" s="17">
        <v>18000</v>
      </c>
      <c r="D49" s="56" t="s">
        <v>7</v>
      </c>
      <c r="E49" s="75"/>
      <c r="F49" s="75"/>
      <c r="G49" s="57">
        <f t="shared" si="0"/>
        <v>0</v>
      </c>
      <c r="H49" s="82" t="e">
        <f t="shared" si="1"/>
        <v>#DIV/0!</v>
      </c>
    </row>
    <row r="50" spans="1:8" hidden="1">
      <c r="A50" s="19">
        <v>18100</v>
      </c>
      <c r="B50" s="19" t="s">
        <v>87</v>
      </c>
      <c r="C50" s="22">
        <v>18100</v>
      </c>
      <c r="D50" s="74" t="s">
        <v>8</v>
      </c>
      <c r="E50" s="61">
        <f t="shared" ref="E50:F50" si="10">E51</f>
        <v>0</v>
      </c>
      <c r="F50" s="61">
        <f t="shared" si="10"/>
        <v>0</v>
      </c>
      <c r="G50" s="57">
        <f t="shared" si="0"/>
        <v>0</v>
      </c>
      <c r="H50" s="82" t="e">
        <f t="shared" si="1"/>
        <v>#DIV/0!</v>
      </c>
    </row>
    <row r="51" spans="1:8" ht="36.700000000000003" hidden="1">
      <c r="A51" s="23" t="s">
        <v>90</v>
      </c>
      <c r="B51" s="23" t="s">
        <v>87</v>
      </c>
      <c r="C51" s="24">
        <v>18130</v>
      </c>
      <c r="D51" s="76" t="s">
        <v>9</v>
      </c>
      <c r="E51" s="61">
        <f t="shared" ref="E51:F51" si="11">E52+E53+E54</f>
        <v>0</v>
      </c>
      <c r="F51" s="61">
        <f t="shared" si="11"/>
        <v>0</v>
      </c>
      <c r="G51" s="57">
        <f t="shared" si="0"/>
        <v>0</v>
      </c>
      <c r="H51" s="82" t="e">
        <f t="shared" si="1"/>
        <v>#DIV/0!</v>
      </c>
    </row>
    <row r="52" spans="1:8" ht="55.05" hidden="1">
      <c r="A52" s="25">
        <v>18131</v>
      </c>
      <c r="B52" s="23" t="s">
        <v>87</v>
      </c>
      <c r="C52" s="25">
        <v>18131</v>
      </c>
      <c r="D52" s="76" t="s">
        <v>10</v>
      </c>
      <c r="E52" s="61"/>
      <c r="F52" s="61"/>
      <c r="G52" s="57">
        <f t="shared" si="0"/>
        <v>0</v>
      </c>
      <c r="H52" s="82" t="e">
        <f t="shared" si="1"/>
        <v>#DIV/0!</v>
      </c>
    </row>
    <row r="53" spans="1:8" ht="55.05" hidden="1">
      <c r="A53" s="25">
        <v>18132</v>
      </c>
      <c r="B53" s="23" t="s">
        <v>87</v>
      </c>
      <c r="C53" s="25">
        <v>18132</v>
      </c>
      <c r="D53" s="76" t="s">
        <v>11</v>
      </c>
      <c r="E53" s="61"/>
      <c r="F53" s="61"/>
      <c r="G53" s="57">
        <f t="shared" si="0"/>
        <v>0</v>
      </c>
      <c r="H53" s="82" t="e">
        <f t="shared" si="1"/>
        <v>#DIV/0!</v>
      </c>
    </row>
    <row r="54" spans="1:8" ht="36.700000000000003" hidden="1">
      <c r="A54" s="25">
        <v>18139</v>
      </c>
      <c r="B54" s="23" t="s">
        <v>87</v>
      </c>
      <c r="C54" s="25">
        <v>18139</v>
      </c>
      <c r="D54" s="76" t="s">
        <v>12</v>
      </c>
      <c r="E54" s="61">
        <v>0</v>
      </c>
      <c r="F54" s="61"/>
      <c r="G54" s="57">
        <f t="shared" si="0"/>
        <v>0</v>
      </c>
      <c r="H54" s="82" t="e">
        <f t="shared" si="1"/>
        <v>#DIV/0!</v>
      </c>
    </row>
    <row r="55" spans="1:8" ht="36.700000000000003" hidden="1">
      <c r="A55" s="71">
        <v>18400</v>
      </c>
      <c r="B55" s="71" t="s">
        <v>87</v>
      </c>
      <c r="C55" s="71">
        <v>18400</v>
      </c>
      <c r="D55" s="77" t="s">
        <v>13</v>
      </c>
      <c r="E55" s="61">
        <v>0</v>
      </c>
      <c r="F55" s="61">
        <v>0</v>
      </c>
      <c r="G55" s="57">
        <f t="shared" si="0"/>
        <v>0</v>
      </c>
      <c r="H55" s="82" t="e">
        <f t="shared" si="1"/>
        <v>#DIV/0!</v>
      </c>
    </row>
    <row r="56" spans="1:8" hidden="1">
      <c r="A56" s="26" t="s">
        <v>91</v>
      </c>
      <c r="B56" s="23" t="s">
        <v>87</v>
      </c>
      <c r="C56" s="26">
        <v>19000</v>
      </c>
      <c r="D56" s="78" t="s">
        <v>14</v>
      </c>
      <c r="E56" s="61">
        <f>E57</f>
        <v>0</v>
      </c>
      <c r="F56" s="61">
        <f t="shared" ref="F56" si="12">F57</f>
        <v>0</v>
      </c>
      <c r="G56" s="57">
        <f t="shared" si="0"/>
        <v>0</v>
      </c>
      <c r="H56" s="82" t="e">
        <f t="shared" si="1"/>
        <v>#DIV/0!</v>
      </c>
    </row>
    <row r="57" spans="1:8" ht="36.700000000000003" hidden="1">
      <c r="A57" s="27">
        <v>19500</v>
      </c>
      <c r="B57" s="23" t="s">
        <v>87</v>
      </c>
      <c r="C57" s="27">
        <v>19500</v>
      </c>
      <c r="D57" s="76" t="s">
        <v>15</v>
      </c>
      <c r="E57" s="61">
        <f>E59</f>
        <v>0</v>
      </c>
      <c r="F57" s="61">
        <f t="shared" ref="F57" si="13">F59</f>
        <v>0</v>
      </c>
      <c r="G57" s="57">
        <f t="shared" si="0"/>
        <v>0</v>
      </c>
      <c r="H57" s="82" t="e">
        <f t="shared" si="1"/>
        <v>#DIV/0!</v>
      </c>
    </row>
    <row r="58" spans="1:8" ht="36.700000000000003" hidden="1">
      <c r="A58" s="28">
        <v>19550</v>
      </c>
      <c r="B58" s="23" t="s">
        <v>87</v>
      </c>
      <c r="C58" s="28">
        <v>19550</v>
      </c>
      <c r="D58" s="76" t="s">
        <v>16</v>
      </c>
      <c r="E58" s="61">
        <v>0</v>
      </c>
      <c r="F58" s="61"/>
      <c r="G58" s="57">
        <f>F58-E58</f>
        <v>0</v>
      </c>
      <c r="H58" s="82" t="e">
        <f t="shared" si="1"/>
        <v>#DIV/0!</v>
      </c>
    </row>
    <row r="59" spans="1:8" ht="73.400000000000006" hidden="1">
      <c r="A59" s="28">
        <v>19560</v>
      </c>
      <c r="B59" s="23" t="s">
        <v>87</v>
      </c>
      <c r="C59" s="28">
        <v>19560</v>
      </c>
      <c r="D59" s="76" t="s">
        <v>17</v>
      </c>
      <c r="E59" s="61">
        <v>0</v>
      </c>
      <c r="F59" s="61"/>
      <c r="G59" s="57">
        <f t="shared" si="0"/>
        <v>0</v>
      </c>
      <c r="H59" s="82" t="e">
        <f t="shared" si="1"/>
        <v>#DIV/0!</v>
      </c>
    </row>
    <row r="60" spans="1:8" ht="91.7" hidden="1">
      <c r="A60" s="28">
        <v>19570</v>
      </c>
      <c r="B60" s="23" t="s">
        <v>87</v>
      </c>
      <c r="C60" s="28">
        <v>19570</v>
      </c>
      <c r="D60" s="76" t="s">
        <v>18</v>
      </c>
      <c r="E60" s="61">
        <v>0</v>
      </c>
      <c r="F60" s="61"/>
      <c r="G60" s="57">
        <f t="shared" si="0"/>
        <v>0</v>
      </c>
      <c r="H60" s="82" t="e">
        <f t="shared" si="1"/>
        <v>#DIV/0!</v>
      </c>
    </row>
    <row r="61" spans="1:8" ht="55.05" hidden="1">
      <c r="A61" s="29" t="s">
        <v>92</v>
      </c>
      <c r="B61" s="23" t="s">
        <v>93</v>
      </c>
      <c r="C61" s="17">
        <v>17000</v>
      </c>
      <c r="D61" s="79" t="s">
        <v>19</v>
      </c>
      <c r="E61" s="61">
        <v>0</v>
      </c>
      <c r="F61" s="61">
        <f t="shared" ref="F61" si="14">F62</f>
        <v>0</v>
      </c>
      <c r="G61" s="57">
        <f t="shared" si="0"/>
        <v>0</v>
      </c>
      <c r="H61" s="82" t="e">
        <f t="shared" si="1"/>
        <v>#DIV/0!</v>
      </c>
    </row>
    <row r="62" spans="1:8" ht="73.400000000000006" hidden="1">
      <c r="A62" s="30">
        <v>17100</v>
      </c>
      <c r="B62" s="30" t="s">
        <v>87</v>
      </c>
      <c r="C62" s="30">
        <v>17100</v>
      </c>
      <c r="D62" s="76" t="s">
        <v>20</v>
      </c>
      <c r="E62" s="61">
        <f t="shared" ref="E62:F62" si="15">E63+E64+E65+E66</f>
        <v>0</v>
      </c>
      <c r="F62" s="61">
        <f t="shared" si="15"/>
        <v>0</v>
      </c>
      <c r="G62" s="57">
        <f t="shared" si="0"/>
        <v>0</v>
      </c>
      <c r="H62" s="82" t="e">
        <f t="shared" si="1"/>
        <v>#DIV/0!</v>
      </c>
    </row>
    <row r="63" spans="1:8" ht="91.7" hidden="1">
      <c r="A63" s="31">
        <v>17110</v>
      </c>
      <c r="B63" s="30" t="s">
        <v>87</v>
      </c>
      <c r="C63" s="31">
        <v>17110</v>
      </c>
      <c r="D63" s="76" t="s">
        <v>21</v>
      </c>
      <c r="E63" s="61">
        <v>0</v>
      </c>
      <c r="F63" s="61"/>
      <c r="G63" s="57">
        <f t="shared" si="0"/>
        <v>0</v>
      </c>
      <c r="H63" s="82" t="e">
        <f t="shared" si="1"/>
        <v>#DIV/0!</v>
      </c>
    </row>
    <row r="64" spans="1:8" ht="91.7" hidden="1">
      <c r="A64" s="31">
        <v>17120</v>
      </c>
      <c r="B64" s="30" t="s">
        <v>87</v>
      </c>
      <c r="C64" s="31">
        <v>17120</v>
      </c>
      <c r="D64" s="76" t="s">
        <v>22</v>
      </c>
      <c r="E64" s="61">
        <v>0</v>
      </c>
      <c r="F64" s="61"/>
      <c r="G64" s="57">
        <f t="shared" si="0"/>
        <v>0</v>
      </c>
      <c r="H64" s="82" t="e">
        <f t="shared" si="1"/>
        <v>#DIV/0!</v>
      </c>
    </row>
    <row r="65" spans="1:8" ht="165.1" hidden="1">
      <c r="A65" s="31">
        <v>17130</v>
      </c>
      <c r="B65" s="30" t="s">
        <v>87</v>
      </c>
      <c r="C65" s="31">
        <v>17130</v>
      </c>
      <c r="D65" s="76" t="s">
        <v>123</v>
      </c>
      <c r="E65" s="61">
        <v>0</v>
      </c>
      <c r="F65" s="61"/>
      <c r="G65" s="57">
        <f t="shared" si="0"/>
        <v>0</v>
      </c>
      <c r="H65" s="82" t="e">
        <f t="shared" si="1"/>
        <v>#DIV/0!</v>
      </c>
    </row>
    <row r="66" spans="1:8" ht="165.1" hidden="1">
      <c r="A66" s="31">
        <v>17140</v>
      </c>
      <c r="B66" s="30" t="s">
        <v>87</v>
      </c>
      <c r="C66" s="31">
        <v>17140</v>
      </c>
      <c r="D66" s="76" t="s">
        <v>124</v>
      </c>
      <c r="E66" s="61">
        <v>0</v>
      </c>
      <c r="F66" s="61"/>
      <c r="G66" s="57">
        <f t="shared" si="0"/>
        <v>0</v>
      </c>
      <c r="H66" s="82" t="e">
        <f t="shared" si="1"/>
        <v>#DIV/0!</v>
      </c>
    </row>
    <row r="67" spans="1:8" hidden="1">
      <c r="A67" s="14" t="s">
        <v>24</v>
      </c>
      <c r="B67" s="15" t="s">
        <v>94</v>
      </c>
      <c r="C67" s="32">
        <v>21700</v>
      </c>
      <c r="D67" s="56" t="s">
        <v>23</v>
      </c>
      <c r="E67" s="57">
        <f t="shared" ref="E67:F67" si="16">E68+E69</f>
        <v>0</v>
      </c>
      <c r="F67" s="57">
        <f t="shared" si="16"/>
        <v>0</v>
      </c>
      <c r="G67" s="57">
        <f t="shared" si="0"/>
        <v>0</v>
      </c>
      <c r="H67" s="82" t="e">
        <f t="shared" si="1"/>
        <v>#DIV/0!</v>
      </c>
    </row>
    <row r="68" spans="1:8" ht="36.700000000000003" hidden="1">
      <c r="A68" s="18">
        <v>21710</v>
      </c>
      <c r="B68" s="19" t="s">
        <v>94</v>
      </c>
      <c r="C68" s="33">
        <v>21710</v>
      </c>
      <c r="D68" s="74" t="s">
        <v>25</v>
      </c>
      <c r="E68" s="61"/>
      <c r="F68" s="61"/>
      <c r="G68" s="57">
        <f t="shared" si="0"/>
        <v>0</v>
      </c>
      <c r="H68" s="82" t="e">
        <f t="shared" si="1"/>
        <v>#DIV/0!</v>
      </c>
    </row>
    <row r="69" spans="1:8" ht="36.700000000000003" hidden="1">
      <c r="A69" s="18">
        <v>21720</v>
      </c>
      <c r="B69" s="19" t="s">
        <v>94</v>
      </c>
      <c r="C69" s="33">
        <v>21720</v>
      </c>
      <c r="D69" s="74" t="s">
        <v>26</v>
      </c>
      <c r="E69" s="61"/>
      <c r="F69" s="61"/>
      <c r="G69" s="57">
        <f t="shared" si="0"/>
        <v>0</v>
      </c>
      <c r="H69" s="82" t="e">
        <f t="shared" si="1"/>
        <v>#DIV/0!</v>
      </c>
    </row>
    <row r="70" spans="1:8">
      <c r="A70" s="14" t="s">
        <v>27</v>
      </c>
      <c r="B70" s="15"/>
      <c r="C70" s="16" t="s">
        <v>95</v>
      </c>
      <c r="D70" s="56" t="s">
        <v>125</v>
      </c>
      <c r="E70" s="57">
        <f>E71+E97</f>
        <v>9236892</v>
      </c>
      <c r="F70" s="57">
        <f t="shared" ref="F70" si="17">F71+F97</f>
        <v>9236892</v>
      </c>
      <c r="G70" s="57">
        <f t="shared" si="0"/>
        <v>0</v>
      </c>
      <c r="H70" s="82">
        <f t="shared" si="1"/>
        <v>0</v>
      </c>
    </row>
    <row r="71" spans="1:8" ht="36.700000000000003">
      <c r="A71" s="14" t="s">
        <v>29</v>
      </c>
      <c r="B71" s="15" t="s">
        <v>96</v>
      </c>
      <c r="C71" s="16" t="s">
        <v>97</v>
      </c>
      <c r="D71" s="56" t="s">
        <v>28</v>
      </c>
      <c r="E71" s="61">
        <f>E72-E75+E76+E79+E82</f>
        <v>9236892</v>
      </c>
      <c r="F71" s="61">
        <f t="shared" ref="F71" si="18">F72-F75+F76+F79+F82</f>
        <v>9236892</v>
      </c>
      <c r="G71" s="57">
        <f t="shared" ref="G71:G113" si="19">F71-E71</f>
        <v>0</v>
      </c>
      <c r="H71" s="82">
        <f t="shared" ref="H71:H113" si="20">G71/E71*100</f>
        <v>0</v>
      </c>
    </row>
    <row r="72" spans="1:8">
      <c r="A72" s="14" t="s">
        <v>31</v>
      </c>
      <c r="B72" s="15" t="s">
        <v>98</v>
      </c>
      <c r="C72" s="16" t="s">
        <v>99</v>
      </c>
      <c r="D72" s="56" t="s">
        <v>30</v>
      </c>
      <c r="E72" s="61">
        <f>E73+E74</f>
        <v>1623450</v>
      </c>
      <c r="F72" s="61">
        <f t="shared" ref="F72" si="21">F73+F74</f>
        <v>1623450</v>
      </c>
      <c r="G72" s="57">
        <f t="shared" si="19"/>
        <v>0</v>
      </c>
      <c r="H72" s="82">
        <f t="shared" si="20"/>
        <v>0</v>
      </c>
    </row>
    <row r="73" spans="1:8">
      <c r="A73" s="34">
        <v>1000</v>
      </c>
      <c r="B73" s="19" t="s">
        <v>98</v>
      </c>
      <c r="C73" s="21">
        <v>1000</v>
      </c>
      <c r="D73" s="74" t="s">
        <v>126</v>
      </c>
      <c r="E73" s="61">
        <v>1487399</v>
      </c>
      <c r="F73" s="92">
        <v>1487399</v>
      </c>
      <c r="G73" s="57">
        <f t="shared" si="19"/>
        <v>0</v>
      </c>
      <c r="H73" s="82">
        <f t="shared" si="20"/>
        <v>0</v>
      </c>
    </row>
    <row r="74" spans="1:8">
      <c r="A74" s="34">
        <v>2000</v>
      </c>
      <c r="B74" s="19" t="s">
        <v>98</v>
      </c>
      <c r="C74" s="21">
        <v>2000</v>
      </c>
      <c r="D74" s="74" t="s">
        <v>32</v>
      </c>
      <c r="E74" s="61">
        <v>136051</v>
      </c>
      <c r="F74" s="92">
        <v>136051</v>
      </c>
      <c r="G74" s="57">
        <f t="shared" si="19"/>
        <v>0</v>
      </c>
      <c r="H74" s="82">
        <f t="shared" si="20"/>
        <v>0</v>
      </c>
    </row>
    <row r="75" spans="1:8" hidden="1">
      <c r="A75" s="35" t="s">
        <v>34</v>
      </c>
      <c r="B75" s="15" t="s">
        <v>100</v>
      </c>
      <c r="C75" s="17">
        <v>4000</v>
      </c>
      <c r="D75" s="56" t="s">
        <v>33</v>
      </c>
      <c r="E75" s="61">
        <v>0</v>
      </c>
      <c r="F75" s="61"/>
      <c r="G75" s="57">
        <f t="shared" si="19"/>
        <v>0</v>
      </c>
      <c r="H75" s="82" t="e">
        <f t="shared" si="20"/>
        <v>#DIV/0!</v>
      </c>
    </row>
    <row r="76" spans="1:8">
      <c r="A76" s="35" t="s">
        <v>36</v>
      </c>
      <c r="B76" s="15" t="s">
        <v>101</v>
      </c>
      <c r="C76" s="17" t="s">
        <v>102</v>
      </c>
      <c r="D76" s="56" t="s">
        <v>35</v>
      </c>
      <c r="E76" s="61">
        <f t="shared" ref="E76" si="22">E77+E78</f>
        <v>5164760</v>
      </c>
      <c r="F76" s="61">
        <f>F77+F78</f>
        <v>6318422</v>
      </c>
      <c r="G76" s="57">
        <f t="shared" si="19"/>
        <v>1153662</v>
      </c>
      <c r="H76" s="82">
        <f t="shared" si="20"/>
        <v>22.337185077331764</v>
      </c>
    </row>
    <row r="77" spans="1:8">
      <c r="A77" s="34">
        <v>3000</v>
      </c>
      <c r="B77" s="22" t="s">
        <v>101</v>
      </c>
      <c r="C77" s="21">
        <v>3000</v>
      </c>
      <c r="D77" s="74" t="s">
        <v>37</v>
      </c>
      <c r="E77" s="61">
        <v>4235848</v>
      </c>
      <c r="F77" s="92">
        <v>5392510</v>
      </c>
      <c r="G77" s="57">
        <f t="shared" si="19"/>
        <v>1156662</v>
      </c>
      <c r="H77" s="82">
        <f t="shared" si="20"/>
        <v>27.306503916098972</v>
      </c>
    </row>
    <row r="78" spans="1:8" ht="21.75" customHeight="1">
      <c r="A78" s="34">
        <v>6000</v>
      </c>
      <c r="B78" s="19" t="s">
        <v>101</v>
      </c>
      <c r="C78" s="21">
        <v>6000</v>
      </c>
      <c r="D78" s="81" t="s">
        <v>236</v>
      </c>
      <c r="E78" s="61">
        <v>928912</v>
      </c>
      <c r="F78" s="92">
        <v>925912</v>
      </c>
      <c r="G78" s="57">
        <f t="shared" si="19"/>
        <v>-3000</v>
      </c>
      <c r="H78" s="82">
        <f t="shared" si="20"/>
        <v>-0.32295847184663345</v>
      </c>
    </row>
    <row r="79" spans="1:8" ht="36.700000000000003" hidden="1">
      <c r="A79" s="35" t="s">
        <v>38</v>
      </c>
      <c r="B79" s="15" t="s">
        <v>103</v>
      </c>
      <c r="C79" s="17" t="s">
        <v>104</v>
      </c>
      <c r="D79" s="56" t="s">
        <v>127</v>
      </c>
      <c r="E79" s="61">
        <f t="shared" ref="E79:F79" si="23">E80+E81</f>
        <v>0</v>
      </c>
      <c r="F79" s="61">
        <f t="shared" si="23"/>
        <v>0</v>
      </c>
      <c r="G79" s="57">
        <f t="shared" si="19"/>
        <v>0</v>
      </c>
      <c r="H79" s="82" t="e">
        <f t="shared" si="20"/>
        <v>#DIV/0!</v>
      </c>
    </row>
    <row r="80" spans="1:8" ht="36.700000000000003" hidden="1">
      <c r="A80" s="34">
        <v>7600</v>
      </c>
      <c r="B80" s="19" t="s">
        <v>103</v>
      </c>
      <c r="C80" s="21">
        <v>7600</v>
      </c>
      <c r="D80" s="76" t="s">
        <v>39</v>
      </c>
      <c r="E80" s="61">
        <v>0</v>
      </c>
      <c r="F80" s="61"/>
      <c r="G80" s="57">
        <f t="shared" si="19"/>
        <v>0</v>
      </c>
      <c r="H80" s="82" t="e">
        <f t="shared" si="20"/>
        <v>#DIV/0!</v>
      </c>
    </row>
    <row r="81" spans="1:8" hidden="1">
      <c r="A81" s="34">
        <v>7700</v>
      </c>
      <c r="B81" s="19" t="s">
        <v>103</v>
      </c>
      <c r="C81" s="21">
        <v>7700</v>
      </c>
      <c r="D81" s="76" t="s">
        <v>40</v>
      </c>
      <c r="E81" s="61"/>
      <c r="F81" s="61"/>
      <c r="G81" s="57">
        <f t="shared" si="19"/>
        <v>0</v>
      </c>
      <c r="H81" s="82" t="e">
        <f t="shared" si="20"/>
        <v>#DIV/0!</v>
      </c>
    </row>
    <row r="82" spans="1:8" ht="36.700000000000003">
      <c r="A82" s="35" t="s">
        <v>42</v>
      </c>
      <c r="B82" s="15" t="s">
        <v>105</v>
      </c>
      <c r="C82" s="17" t="s">
        <v>106</v>
      </c>
      <c r="D82" s="56" t="s">
        <v>41</v>
      </c>
      <c r="E82" s="57">
        <f t="shared" ref="E82:F82" si="24">E83+E89+E93+E96</f>
        <v>2448682</v>
      </c>
      <c r="F82" s="57">
        <f t="shared" si="24"/>
        <v>1295020</v>
      </c>
      <c r="G82" s="57">
        <f t="shared" si="19"/>
        <v>-1153662</v>
      </c>
      <c r="H82" s="82">
        <f t="shared" si="20"/>
        <v>-47.113590086422001</v>
      </c>
    </row>
    <row r="83" spans="1:8" ht="36.700000000000003" hidden="1">
      <c r="A83" s="35">
        <v>7100</v>
      </c>
      <c r="B83" s="19" t="s">
        <v>105</v>
      </c>
      <c r="C83" s="32">
        <v>7100</v>
      </c>
      <c r="D83" s="79" t="s">
        <v>43</v>
      </c>
      <c r="E83" s="61">
        <f>E84+E85</f>
        <v>0</v>
      </c>
      <c r="F83" s="61">
        <f t="shared" ref="F83" si="25">F84+F85</f>
        <v>0</v>
      </c>
      <c r="G83" s="57">
        <f t="shared" si="19"/>
        <v>0</v>
      </c>
      <c r="H83" s="82" t="e">
        <f t="shared" si="20"/>
        <v>#DIV/0!</v>
      </c>
    </row>
    <row r="84" spans="1:8" ht="55.05" hidden="1">
      <c r="A84" s="23" t="s">
        <v>107</v>
      </c>
      <c r="B84" s="19" t="s">
        <v>105</v>
      </c>
      <c r="C84" s="24">
        <v>7110</v>
      </c>
      <c r="D84" s="76" t="s">
        <v>233</v>
      </c>
      <c r="E84" s="61"/>
      <c r="F84" s="61"/>
      <c r="G84" s="57">
        <f t="shared" si="19"/>
        <v>0</v>
      </c>
      <c r="H84" s="82" t="e">
        <f t="shared" si="20"/>
        <v>#DIV/0!</v>
      </c>
    </row>
    <row r="85" spans="1:8" ht="55.05" hidden="1">
      <c r="A85" s="23">
        <v>7130</v>
      </c>
      <c r="B85" s="19" t="s">
        <v>105</v>
      </c>
      <c r="C85" s="24">
        <v>7130</v>
      </c>
      <c r="D85" s="76" t="s">
        <v>44</v>
      </c>
      <c r="E85" s="61">
        <f>E86+E87+E88</f>
        <v>0</v>
      </c>
      <c r="F85" s="61">
        <f t="shared" ref="F85" si="26">F86+F87+F88</f>
        <v>0</v>
      </c>
      <c r="G85" s="57">
        <f t="shared" si="19"/>
        <v>0</v>
      </c>
      <c r="H85" s="82" t="e">
        <f t="shared" si="20"/>
        <v>#DIV/0!</v>
      </c>
    </row>
    <row r="86" spans="1:8" ht="73.400000000000006" hidden="1">
      <c r="A86" s="24">
        <v>7131</v>
      </c>
      <c r="B86" s="19" t="s">
        <v>105</v>
      </c>
      <c r="C86" s="24">
        <v>7131</v>
      </c>
      <c r="D86" s="76" t="s">
        <v>45</v>
      </c>
      <c r="E86" s="61">
        <v>0</v>
      </c>
      <c r="F86" s="61"/>
      <c r="G86" s="57">
        <f t="shared" si="19"/>
        <v>0</v>
      </c>
      <c r="H86" s="82" t="e">
        <f t="shared" si="20"/>
        <v>#DIV/0!</v>
      </c>
    </row>
    <row r="87" spans="1:8" ht="73.400000000000006" hidden="1">
      <c r="A87" s="24">
        <v>7132</v>
      </c>
      <c r="B87" s="19" t="s">
        <v>105</v>
      </c>
      <c r="C87" s="24">
        <v>7132</v>
      </c>
      <c r="D87" s="76" t="s">
        <v>46</v>
      </c>
      <c r="E87" s="61">
        <v>0</v>
      </c>
      <c r="F87" s="61"/>
      <c r="G87" s="57">
        <f t="shared" si="19"/>
        <v>0</v>
      </c>
      <c r="H87" s="82" t="e">
        <f t="shared" si="20"/>
        <v>#DIV/0!</v>
      </c>
    </row>
    <row r="88" spans="1:8" ht="55.05" hidden="1">
      <c r="A88" s="24">
        <v>7139</v>
      </c>
      <c r="B88" s="19" t="s">
        <v>105</v>
      </c>
      <c r="C88" s="24">
        <v>7139</v>
      </c>
      <c r="D88" s="76" t="s">
        <v>47</v>
      </c>
      <c r="E88" s="61">
        <v>0</v>
      </c>
      <c r="F88" s="61"/>
      <c r="G88" s="57">
        <f t="shared" si="19"/>
        <v>0</v>
      </c>
      <c r="H88" s="82" t="e">
        <f t="shared" si="20"/>
        <v>#DIV/0!</v>
      </c>
    </row>
    <row r="89" spans="1:8" ht="55.05" hidden="1">
      <c r="A89" s="35">
        <v>7300</v>
      </c>
      <c r="B89" s="19" t="s">
        <v>105</v>
      </c>
      <c r="C89" s="32">
        <v>7300</v>
      </c>
      <c r="D89" s="79" t="s">
        <v>48</v>
      </c>
      <c r="E89" s="61">
        <f>E90+E91+E92</f>
        <v>0</v>
      </c>
      <c r="F89" s="61">
        <f t="shared" ref="F89" si="27">F90+F91+F92</f>
        <v>0</v>
      </c>
      <c r="G89" s="57">
        <f t="shared" si="19"/>
        <v>0</v>
      </c>
      <c r="H89" s="82" t="e">
        <f t="shared" si="20"/>
        <v>#DIV/0!</v>
      </c>
    </row>
    <row r="90" spans="1:8" ht="36.700000000000003" hidden="1">
      <c r="A90" s="23" t="s">
        <v>108</v>
      </c>
      <c r="B90" s="23" t="s">
        <v>105</v>
      </c>
      <c r="C90" s="24" t="s">
        <v>108</v>
      </c>
      <c r="D90" s="76" t="s">
        <v>49</v>
      </c>
      <c r="E90" s="61">
        <v>0</v>
      </c>
      <c r="F90" s="61"/>
      <c r="G90" s="57">
        <f t="shared" si="19"/>
        <v>0</v>
      </c>
      <c r="H90" s="82" t="e">
        <f t="shared" si="20"/>
        <v>#DIV/0!</v>
      </c>
    </row>
    <row r="91" spans="1:8" ht="91.7" hidden="1">
      <c r="A91" s="23" t="s">
        <v>109</v>
      </c>
      <c r="B91" s="23" t="s">
        <v>105</v>
      </c>
      <c r="C91" s="24" t="s">
        <v>109</v>
      </c>
      <c r="D91" s="76" t="s">
        <v>50</v>
      </c>
      <c r="E91" s="61"/>
      <c r="F91" s="61"/>
      <c r="G91" s="57">
        <f t="shared" si="19"/>
        <v>0</v>
      </c>
      <c r="H91" s="82" t="e">
        <f t="shared" si="20"/>
        <v>#DIV/0!</v>
      </c>
    </row>
    <row r="92" spans="1:8" ht="73.400000000000006" hidden="1">
      <c r="A92" s="23">
        <v>7350</v>
      </c>
      <c r="B92" s="23" t="s">
        <v>105</v>
      </c>
      <c r="C92" s="24">
        <v>7350</v>
      </c>
      <c r="D92" s="76" t="s">
        <v>128</v>
      </c>
      <c r="E92" s="61">
        <v>0</v>
      </c>
      <c r="F92" s="61"/>
      <c r="G92" s="57">
        <f t="shared" si="19"/>
        <v>0</v>
      </c>
      <c r="H92" s="82" t="e">
        <f t="shared" si="20"/>
        <v>#DIV/0!</v>
      </c>
    </row>
    <row r="93" spans="1:8" ht="36.700000000000003">
      <c r="A93" s="35">
        <v>7400</v>
      </c>
      <c r="B93" s="19" t="s">
        <v>105</v>
      </c>
      <c r="C93" s="32">
        <v>7400</v>
      </c>
      <c r="D93" s="79" t="s">
        <v>51</v>
      </c>
      <c r="E93" s="61">
        <f t="shared" ref="E93:F93" si="28">E94+E95</f>
        <v>2448682</v>
      </c>
      <c r="F93" s="61">
        <f t="shared" si="28"/>
        <v>1295020</v>
      </c>
      <c r="G93" s="57">
        <f t="shared" si="19"/>
        <v>-1153662</v>
      </c>
      <c r="H93" s="82">
        <f t="shared" si="20"/>
        <v>-47.113590086422001</v>
      </c>
    </row>
    <row r="94" spans="1:8" ht="36.700000000000003">
      <c r="A94" s="23">
        <v>7460</v>
      </c>
      <c r="B94" s="23" t="s">
        <v>105</v>
      </c>
      <c r="C94" s="24">
        <v>7460</v>
      </c>
      <c r="D94" s="76" t="s">
        <v>52</v>
      </c>
      <c r="E94" s="61">
        <v>2448682</v>
      </c>
      <c r="F94" s="92">
        <v>1295020</v>
      </c>
      <c r="G94" s="57">
        <f t="shared" si="19"/>
        <v>-1153662</v>
      </c>
      <c r="H94" s="82">
        <f t="shared" si="20"/>
        <v>-47.113590086422001</v>
      </c>
    </row>
    <row r="95" spans="1:8" ht="73.400000000000006" hidden="1">
      <c r="A95" s="23">
        <v>7470</v>
      </c>
      <c r="B95" s="36" t="s">
        <v>105</v>
      </c>
      <c r="C95" s="24">
        <v>7470</v>
      </c>
      <c r="D95" s="76" t="s">
        <v>129</v>
      </c>
      <c r="E95" s="61">
        <v>0</v>
      </c>
      <c r="F95" s="61"/>
      <c r="G95" s="57">
        <f t="shared" si="19"/>
        <v>0</v>
      </c>
      <c r="H95" s="57" t="e">
        <f t="shared" si="20"/>
        <v>#DIV/0!</v>
      </c>
    </row>
    <row r="96" spans="1:8" ht="36.700000000000003" hidden="1">
      <c r="A96" s="35">
        <v>7500</v>
      </c>
      <c r="B96" s="19" t="s">
        <v>105</v>
      </c>
      <c r="C96" s="32">
        <v>7500</v>
      </c>
      <c r="D96" s="79" t="s">
        <v>130</v>
      </c>
      <c r="E96" s="61"/>
      <c r="F96" s="61"/>
      <c r="G96" s="57">
        <f t="shared" si="19"/>
        <v>0</v>
      </c>
      <c r="H96" s="57" t="e">
        <f t="shared" si="20"/>
        <v>#DIV/0!</v>
      </c>
    </row>
    <row r="97" spans="1:8" hidden="1">
      <c r="A97" s="35" t="s">
        <v>54</v>
      </c>
      <c r="B97" s="15" t="s">
        <v>110</v>
      </c>
      <c r="C97" s="17" t="s">
        <v>111</v>
      </c>
      <c r="D97" s="56" t="s">
        <v>53</v>
      </c>
      <c r="E97" s="61">
        <f t="shared" ref="E97:F97" si="29">E98+E99</f>
        <v>0</v>
      </c>
      <c r="F97" s="61">
        <f t="shared" si="29"/>
        <v>0</v>
      </c>
      <c r="G97" s="57">
        <f t="shared" si="19"/>
        <v>0</v>
      </c>
      <c r="H97" s="57" t="e">
        <f t="shared" si="20"/>
        <v>#DIV/0!</v>
      </c>
    </row>
    <row r="98" spans="1:8" hidden="1">
      <c r="A98" s="35" t="s">
        <v>56</v>
      </c>
      <c r="B98" s="15" t="s">
        <v>112</v>
      </c>
      <c r="C98" s="17">
        <v>5000</v>
      </c>
      <c r="D98" s="56" t="s">
        <v>55</v>
      </c>
      <c r="E98" s="61"/>
      <c r="F98" s="61"/>
      <c r="G98" s="57">
        <f t="shared" si="19"/>
        <v>0</v>
      </c>
      <c r="H98" s="57" t="e">
        <f t="shared" si="20"/>
        <v>#DIV/0!</v>
      </c>
    </row>
    <row r="99" spans="1:8" hidden="1">
      <c r="A99" s="35" t="s">
        <v>58</v>
      </c>
      <c r="B99" s="15" t="s">
        <v>113</v>
      </c>
      <c r="C99" s="17">
        <v>9000</v>
      </c>
      <c r="D99" s="79" t="s">
        <v>57</v>
      </c>
      <c r="E99" s="61">
        <f t="shared" ref="E99:F99" si="30">E100+E106+E110+E113</f>
        <v>0</v>
      </c>
      <c r="F99" s="61">
        <f t="shared" si="30"/>
        <v>0</v>
      </c>
      <c r="G99" s="57">
        <f t="shared" si="19"/>
        <v>0</v>
      </c>
      <c r="H99" s="57" t="e">
        <f t="shared" si="20"/>
        <v>#DIV/0!</v>
      </c>
    </row>
    <row r="100" spans="1:8" ht="36.700000000000003" hidden="1">
      <c r="A100" s="29">
        <v>9100</v>
      </c>
      <c r="B100" s="15" t="s">
        <v>113</v>
      </c>
      <c r="C100" s="29">
        <v>9100</v>
      </c>
      <c r="D100" s="79" t="s">
        <v>131</v>
      </c>
      <c r="E100" s="61">
        <f t="shared" ref="E100:F100" si="31">E101+E102</f>
        <v>0</v>
      </c>
      <c r="F100" s="61">
        <f t="shared" si="31"/>
        <v>0</v>
      </c>
      <c r="G100" s="57">
        <f t="shared" si="19"/>
        <v>0</v>
      </c>
      <c r="H100" s="57" t="e">
        <f t="shared" si="20"/>
        <v>#DIV/0!</v>
      </c>
    </row>
    <row r="101" spans="1:8" ht="55.05" hidden="1">
      <c r="A101" s="23" t="s">
        <v>114</v>
      </c>
      <c r="B101" s="19" t="s">
        <v>113</v>
      </c>
      <c r="C101" s="23" t="s">
        <v>114</v>
      </c>
      <c r="D101" s="76" t="s">
        <v>234</v>
      </c>
      <c r="E101" s="61">
        <v>0</v>
      </c>
      <c r="F101" s="61"/>
      <c r="G101" s="57">
        <f t="shared" si="19"/>
        <v>0</v>
      </c>
      <c r="H101" s="57" t="e">
        <f t="shared" si="20"/>
        <v>#DIV/0!</v>
      </c>
    </row>
    <row r="102" spans="1:8" ht="55.05" hidden="1">
      <c r="A102" s="23">
        <v>9140</v>
      </c>
      <c r="B102" s="19" t="s">
        <v>113</v>
      </c>
      <c r="C102" s="23">
        <v>9140</v>
      </c>
      <c r="D102" s="76" t="s">
        <v>235</v>
      </c>
      <c r="E102" s="61">
        <f t="shared" ref="E102:F102" si="32">E103+E104+E105</f>
        <v>0</v>
      </c>
      <c r="F102" s="61">
        <f t="shared" si="32"/>
        <v>0</v>
      </c>
      <c r="G102" s="57">
        <f t="shared" si="19"/>
        <v>0</v>
      </c>
      <c r="H102" s="57" t="e">
        <f t="shared" si="20"/>
        <v>#DIV/0!</v>
      </c>
    </row>
    <row r="103" spans="1:8" ht="73.400000000000006" hidden="1">
      <c r="A103" s="24">
        <v>9141</v>
      </c>
      <c r="B103" s="19" t="s">
        <v>113</v>
      </c>
      <c r="C103" s="24">
        <v>9141</v>
      </c>
      <c r="D103" s="76" t="s">
        <v>59</v>
      </c>
      <c r="E103" s="61">
        <v>0</v>
      </c>
      <c r="F103" s="61"/>
      <c r="G103" s="57">
        <f t="shared" si="19"/>
        <v>0</v>
      </c>
      <c r="H103" s="57" t="e">
        <f t="shared" si="20"/>
        <v>#DIV/0!</v>
      </c>
    </row>
    <row r="104" spans="1:8" ht="55.05" hidden="1">
      <c r="A104" s="24">
        <v>9142</v>
      </c>
      <c r="B104" s="19" t="s">
        <v>113</v>
      </c>
      <c r="C104" s="24">
        <v>9142</v>
      </c>
      <c r="D104" s="76" t="s">
        <v>60</v>
      </c>
      <c r="E104" s="61">
        <v>0</v>
      </c>
      <c r="F104" s="61"/>
      <c r="G104" s="57">
        <f t="shared" si="19"/>
        <v>0</v>
      </c>
      <c r="H104" s="57" t="e">
        <f t="shared" si="20"/>
        <v>#DIV/0!</v>
      </c>
    </row>
    <row r="105" spans="1:8" ht="55.05" hidden="1">
      <c r="A105" s="24">
        <v>9149</v>
      </c>
      <c r="B105" s="19" t="s">
        <v>113</v>
      </c>
      <c r="C105" s="24">
        <v>9149</v>
      </c>
      <c r="D105" s="76" t="s">
        <v>61</v>
      </c>
      <c r="E105" s="61">
        <v>0</v>
      </c>
      <c r="F105" s="61"/>
      <c r="G105" s="57">
        <f t="shared" si="19"/>
        <v>0</v>
      </c>
      <c r="H105" s="57" t="e">
        <f t="shared" si="20"/>
        <v>#DIV/0!</v>
      </c>
    </row>
    <row r="106" spans="1:8" ht="55.05" hidden="1">
      <c r="A106" s="29">
        <v>9500</v>
      </c>
      <c r="B106" s="15" t="s">
        <v>113</v>
      </c>
      <c r="C106" s="29">
        <v>9500</v>
      </c>
      <c r="D106" s="79" t="s">
        <v>62</v>
      </c>
      <c r="E106" s="61">
        <f t="shared" ref="E106:F106" si="33">E107+E108+E109</f>
        <v>0</v>
      </c>
      <c r="F106" s="61">
        <f t="shared" si="33"/>
        <v>0</v>
      </c>
      <c r="G106" s="57">
        <f t="shared" si="19"/>
        <v>0</v>
      </c>
      <c r="H106" s="57" t="e">
        <f t="shared" si="20"/>
        <v>#DIV/0!</v>
      </c>
    </row>
    <row r="107" spans="1:8" ht="36.700000000000003" hidden="1">
      <c r="A107" s="23" t="s">
        <v>115</v>
      </c>
      <c r="B107" s="23" t="s">
        <v>113</v>
      </c>
      <c r="C107" s="23" t="s">
        <v>115</v>
      </c>
      <c r="D107" s="76" t="s">
        <v>63</v>
      </c>
      <c r="E107" s="61">
        <v>0</v>
      </c>
      <c r="F107" s="61"/>
      <c r="G107" s="57">
        <f t="shared" si="19"/>
        <v>0</v>
      </c>
      <c r="H107" s="57" t="e">
        <f t="shared" si="20"/>
        <v>#DIV/0!</v>
      </c>
    </row>
    <row r="108" spans="1:8" ht="91.7" hidden="1">
      <c r="A108" s="23">
        <v>9580</v>
      </c>
      <c r="B108" s="23" t="s">
        <v>113</v>
      </c>
      <c r="C108" s="23">
        <v>9580</v>
      </c>
      <c r="D108" s="76" t="s">
        <v>64</v>
      </c>
      <c r="E108" s="61">
        <v>0</v>
      </c>
      <c r="F108" s="61"/>
      <c r="G108" s="57">
        <f t="shared" si="19"/>
        <v>0</v>
      </c>
      <c r="H108" s="57" t="e">
        <f t="shared" si="20"/>
        <v>#DIV/0!</v>
      </c>
    </row>
    <row r="109" spans="1:8" ht="73.400000000000006" hidden="1">
      <c r="A109" s="23">
        <v>9590</v>
      </c>
      <c r="B109" s="23" t="s">
        <v>113</v>
      </c>
      <c r="C109" s="23">
        <v>9590</v>
      </c>
      <c r="D109" s="76" t="s">
        <v>132</v>
      </c>
      <c r="E109" s="61">
        <v>0</v>
      </c>
      <c r="F109" s="61"/>
      <c r="G109" s="57">
        <f t="shared" si="19"/>
        <v>0</v>
      </c>
      <c r="H109" s="57" t="e">
        <f t="shared" si="20"/>
        <v>#DIV/0!</v>
      </c>
    </row>
    <row r="110" spans="1:8" ht="36.700000000000003" hidden="1">
      <c r="A110" s="29">
        <v>9700</v>
      </c>
      <c r="B110" s="37" t="s">
        <v>113</v>
      </c>
      <c r="C110" s="29">
        <v>9700</v>
      </c>
      <c r="D110" s="79" t="s">
        <v>65</v>
      </c>
      <c r="E110" s="61">
        <f t="shared" ref="E110:F110" si="34">E111+E112</f>
        <v>0</v>
      </c>
      <c r="F110" s="61">
        <f t="shared" si="34"/>
        <v>0</v>
      </c>
      <c r="G110" s="57">
        <f t="shared" si="19"/>
        <v>0</v>
      </c>
      <c r="H110" s="57" t="e">
        <f t="shared" si="20"/>
        <v>#DIV/0!</v>
      </c>
    </row>
    <row r="111" spans="1:8" ht="36.700000000000003" hidden="1">
      <c r="A111" s="23">
        <v>9710</v>
      </c>
      <c r="B111" s="23" t="s">
        <v>113</v>
      </c>
      <c r="C111" s="23">
        <v>9710</v>
      </c>
      <c r="D111" s="76" t="s">
        <v>66</v>
      </c>
      <c r="E111" s="61">
        <v>0</v>
      </c>
      <c r="F111" s="61"/>
      <c r="G111" s="57">
        <f t="shared" si="19"/>
        <v>0</v>
      </c>
      <c r="H111" s="57" t="e">
        <f t="shared" si="20"/>
        <v>#DIV/0!</v>
      </c>
    </row>
    <row r="112" spans="1:8" ht="73.400000000000006" hidden="1">
      <c r="A112" s="23">
        <v>9720</v>
      </c>
      <c r="B112" s="23" t="s">
        <v>113</v>
      </c>
      <c r="C112" s="38">
        <v>9720</v>
      </c>
      <c r="D112" s="76" t="s">
        <v>133</v>
      </c>
      <c r="E112" s="61">
        <v>0</v>
      </c>
      <c r="F112" s="61"/>
      <c r="G112" s="57">
        <f t="shared" si="19"/>
        <v>0</v>
      </c>
      <c r="H112" s="57" t="e">
        <f t="shared" si="20"/>
        <v>#DIV/0!</v>
      </c>
    </row>
    <row r="113" spans="1:8" ht="36.700000000000003" hidden="1">
      <c r="A113" s="29">
        <v>9600</v>
      </c>
      <c r="B113" s="15" t="s">
        <v>113</v>
      </c>
      <c r="C113" s="37">
        <v>9600</v>
      </c>
      <c r="D113" s="79" t="s">
        <v>134</v>
      </c>
      <c r="E113" s="61">
        <v>0</v>
      </c>
      <c r="F113" s="61"/>
      <c r="G113" s="57">
        <f t="shared" si="19"/>
        <v>0</v>
      </c>
      <c r="H113" s="57" t="e">
        <f t="shared" si="20"/>
        <v>#DIV/0!</v>
      </c>
    </row>
    <row r="114" spans="1:8" ht="55.05">
      <c r="A114" s="39" t="s">
        <v>116</v>
      </c>
      <c r="B114" s="40"/>
      <c r="C114" s="16" t="s">
        <v>117</v>
      </c>
      <c r="D114" s="80" t="s">
        <v>135</v>
      </c>
      <c r="E114" s="57">
        <f>E7-E70</f>
        <v>0</v>
      </c>
      <c r="F114" s="57">
        <f t="shared" ref="F114" si="35">F7-F70</f>
        <v>0</v>
      </c>
      <c r="G114" s="57">
        <f>F114-E114</f>
        <v>0</v>
      </c>
      <c r="H114" s="57"/>
    </row>
    <row r="115" spans="1:8" ht="36.700000000000003" hidden="1">
      <c r="A115" s="11" t="s">
        <v>136</v>
      </c>
      <c r="B115" s="12"/>
      <c r="C115" s="11" t="s">
        <v>136</v>
      </c>
      <c r="D115" s="48" t="s">
        <v>67</v>
      </c>
      <c r="E115" s="44">
        <f t="shared" ref="E115:H115" si="36">E116+E119+E122+E127+E128</f>
        <v>0</v>
      </c>
      <c r="F115" s="44">
        <f t="shared" si="36"/>
        <v>0</v>
      </c>
      <c r="G115" s="44">
        <f t="shared" si="36"/>
        <v>0</v>
      </c>
      <c r="H115" s="44">
        <f t="shared" si="36"/>
        <v>0</v>
      </c>
    </row>
    <row r="116" spans="1:8" ht="36.700000000000003" hidden="1">
      <c r="A116" s="3" t="s">
        <v>137</v>
      </c>
      <c r="B116" s="4"/>
      <c r="C116" s="3" t="s">
        <v>137</v>
      </c>
      <c r="D116" s="47" t="s">
        <v>68</v>
      </c>
      <c r="E116" s="44">
        <f t="shared" ref="E116:H116" si="37">E117+E118</f>
        <v>0</v>
      </c>
      <c r="F116" s="44">
        <f t="shared" si="37"/>
        <v>0</v>
      </c>
      <c r="G116" s="44">
        <f t="shared" si="37"/>
        <v>0</v>
      </c>
      <c r="H116" s="44">
        <f t="shared" si="37"/>
        <v>0</v>
      </c>
    </row>
    <row r="117" spans="1:8" ht="36.700000000000003" hidden="1">
      <c r="A117" s="3" t="s">
        <v>138</v>
      </c>
      <c r="B117" s="4"/>
      <c r="C117" s="3" t="s">
        <v>138</v>
      </c>
      <c r="D117" s="47" t="s">
        <v>69</v>
      </c>
      <c r="E117" s="45">
        <v>0</v>
      </c>
      <c r="F117" s="45"/>
      <c r="G117" s="45"/>
      <c r="H117" s="45"/>
    </row>
    <row r="118" spans="1:8" ht="36.700000000000003" hidden="1">
      <c r="A118" s="3" t="s">
        <v>139</v>
      </c>
      <c r="B118" s="4"/>
      <c r="C118" s="3" t="s">
        <v>139</v>
      </c>
      <c r="D118" s="47" t="s">
        <v>70</v>
      </c>
      <c r="E118" s="45">
        <v>0</v>
      </c>
      <c r="F118" s="45"/>
      <c r="G118" s="45"/>
      <c r="H118" s="45"/>
    </row>
    <row r="119" spans="1:8" ht="36.700000000000003" hidden="1">
      <c r="A119" s="3" t="s">
        <v>140</v>
      </c>
      <c r="B119" s="4"/>
      <c r="C119" s="3" t="s">
        <v>140</v>
      </c>
      <c r="D119" s="47" t="s">
        <v>71</v>
      </c>
      <c r="E119" s="44">
        <f t="shared" ref="E119:H119" si="38">E120+E121</f>
        <v>0</v>
      </c>
      <c r="F119" s="44">
        <f t="shared" si="38"/>
        <v>0</v>
      </c>
      <c r="G119" s="44">
        <f t="shared" si="38"/>
        <v>0</v>
      </c>
      <c r="H119" s="44">
        <f t="shared" si="38"/>
        <v>0</v>
      </c>
    </row>
    <row r="120" spans="1:8" ht="36.700000000000003" hidden="1">
      <c r="A120" s="3" t="s">
        <v>141</v>
      </c>
      <c r="B120" s="4"/>
      <c r="C120" s="3" t="s">
        <v>141</v>
      </c>
      <c r="D120" s="47" t="s">
        <v>72</v>
      </c>
      <c r="E120" s="45">
        <v>0</v>
      </c>
      <c r="F120" s="45"/>
      <c r="G120" s="45"/>
      <c r="H120" s="45"/>
    </row>
    <row r="121" spans="1:8" ht="36.700000000000003" hidden="1">
      <c r="A121" s="3" t="s">
        <v>142</v>
      </c>
      <c r="B121" s="4"/>
      <c r="C121" s="3" t="s">
        <v>142</v>
      </c>
      <c r="D121" s="47" t="s">
        <v>73</v>
      </c>
      <c r="E121" s="45">
        <v>0</v>
      </c>
      <c r="F121" s="45"/>
      <c r="G121" s="45"/>
      <c r="H121" s="45"/>
    </row>
    <row r="122" spans="1:8" hidden="1">
      <c r="A122" s="5" t="s">
        <v>143</v>
      </c>
      <c r="B122" s="6"/>
      <c r="C122" s="5" t="s">
        <v>143</v>
      </c>
      <c r="D122" s="46" t="s">
        <v>74</v>
      </c>
      <c r="E122" s="44">
        <f t="shared" ref="E122:H122" si="39">E123+E124+E125+E126</f>
        <v>0</v>
      </c>
      <c r="F122" s="44">
        <f t="shared" si="39"/>
        <v>0</v>
      </c>
      <c r="G122" s="44">
        <f t="shared" si="39"/>
        <v>0</v>
      </c>
      <c r="H122" s="44">
        <f t="shared" si="39"/>
        <v>0</v>
      </c>
    </row>
    <row r="123" spans="1:8" ht="55.05" hidden="1">
      <c r="A123" s="5" t="s">
        <v>144</v>
      </c>
      <c r="B123" s="6"/>
      <c r="C123" s="5" t="s">
        <v>144</v>
      </c>
      <c r="D123" s="49" t="s">
        <v>75</v>
      </c>
      <c r="E123" s="45">
        <v>0</v>
      </c>
      <c r="F123" s="45"/>
      <c r="G123" s="45"/>
      <c r="H123" s="45"/>
    </row>
    <row r="124" spans="1:8" ht="55.05" hidden="1">
      <c r="A124" s="5" t="s">
        <v>145</v>
      </c>
      <c r="B124" s="6"/>
      <c r="C124" s="5" t="s">
        <v>145</v>
      </c>
      <c r="D124" s="49" t="s">
        <v>76</v>
      </c>
      <c r="E124" s="45"/>
      <c r="F124" s="45"/>
      <c r="G124" s="45"/>
      <c r="H124" s="45"/>
    </row>
    <row r="125" spans="1:8" ht="55.05" hidden="1">
      <c r="A125" s="7" t="s">
        <v>78</v>
      </c>
      <c r="B125" s="6"/>
      <c r="C125" s="7" t="s">
        <v>78</v>
      </c>
      <c r="D125" s="8" t="s">
        <v>77</v>
      </c>
      <c r="E125" s="45">
        <v>0</v>
      </c>
      <c r="F125" s="45"/>
      <c r="G125" s="45"/>
      <c r="H125" s="45"/>
    </row>
    <row r="126" spans="1:8" ht="55.05" hidden="1">
      <c r="A126" s="5" t="s">
        <v>146</v>
      </c>
      <c r="B126" s="6"/>
      <c r="C126" s="5" t="s">
        <v>146</v>
      </c>
      <c r="D126" s="46" t="s">
        <v>79</v>
      </c>
      <c r="E126" s="45">
        <v>0</v>
      </c>
      <c r="F126" s="45"/>
      <c r="G126" s="45"/>
      <c r="H126" s="45"/>
    </row>
    <row r="127" spans="1:8" ht="36.700000000000003" hidden="1">
      <c r="A127" s="3" t="s">
        <v>147</v>
      </c>
      <c r="B127" s="4"/>
      <c r="C127" s="3" t="s">
        <v>147</v>
      </c>
      <c r="D127" s="47" t="s">
        <v>80</v>
      </c>
      <c r="E127" s="45">
        <v>0</v>
      </c>
      <c r="F127" s="45"/>
      <c r="G127" s="45"/>
      <c r="H127" s="45"/>
    </row>
    <row r="128" spans="1:8" ht="36.700000000000003" hidden="1">
      <c r="A128" s="9" t="s">
        <v>82</v>
      </c>
      <c r="B128" s="52"/>
      <c r="C128" s="10" t="s">
        <v>82</v>
      </c>
      <c r="D128" s="50" t="s">
        <v>81</v>
      </c>
      <c r="E128" s="45">
        <v>0</v>
      </c>
      <c r="F128" s="45"/>
      <c r="G128" s="45"/>
      <c r="H128" s="45"/>
    </row>
    <row r="129" spans="1:8" hidden="1">
      <c r="E129" s="54"/>
      <c r="F129" s="54"/>
      <c r="G129" s="54"/>
      <c r="H129" s="54"/>
    </row>
    <row r="132" spans="1:8">
      <c r="A132" s="55" t="s">
        <v>242</v>
      </c>
      <c r="B132" s="55"/>
      <c r="C132" s="55"/>
    </row>
    <row r="133" spans="1:8">
      <c r="A133" s="55" t="s">
        <v>243</v>
      </c>
      <c r="B133" s="55"/>
      <c r="C133" s="55"/>
    </row>
  </sheetData>
  <mergeCells count="2">
    <mergeCell ref="D2:H2"/>
    <mergeCell ref="A5:H5"/>
  </mergeCells>
  <pageMargins left="0.7" right="0.7" top="0.75" bottom="0.75" header="0.3" footer="0.3"/>
  <pageSetup paperSize="9" scale="5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plāns SB</vt:lpstr>
    </vt:vector>
  </TitlesOfParts>
  <Company>LM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Tatjana Tjurina</dc:creator>
  <cp:lastModifiedBy>Inga Liepina</cp:lastModifiedBy>
  <cp:lastPrinted>2018-09-13T08:09:42Z</cp:lastPrinted>
  <dcterms:created xsi:type="dcterms:W3CDTF">2015-11-03T13:23:22Z</dcterms:created>
  <dcterms:modified xsi:type="dcterms:W3CDTF">2026-01-05T13:01:07Z</dcterms:modified>
</cp:coreProperties>
</file>