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defaultThemeVersion="124226"/>
  <mc:AlternateContent xmlns:mc="http://schemas.openxmlformats.org/markup-compatibility/2006">
    <mc:Choice Requires="x15">
      <x15ac:absPath xmlns:x15ac="http://schemas.microsoft.com/office/spreadsheetml/2010/11/ac" url="C:\Users\Viktorijak\Downloads\"/>
    </mc:Choice>
  </mc:AlternateContent>
  <xr:revisionPtr revIDLastSave="0" documentId="8_{CBD33BB8-0665-45DD-ACE9-373C6A550B9E}" xr6:coauthVersionLast="36" xr6:coauthVersionMax="36" xr10:uidLastSave="{00000000-0000-0000-0000-000000000000}"/>
  <bookViews>
    <workbookView xWindow="0" yWindow="0" windowWidth="23040" windowHeight="8364" firstSheet="1" activeTab="1" xr2:uid="{00000000-000D-0000-FFFF-FFFF00000000}"/>
  </bookViews>
  <sheets>
    <sheet name="Traktehn_vad_progr" sheetId="4" state="hidden" r:id="rId1"/>
    <sheet name="Transp_ pēc 1 vienības" sheetId="5" r:id="rId2"/>
  </sheets>
  <calcPr calcId="179021"/>
</workbook>
</file>

<file path=xl/calcChain.xml><?xml version="1.0" encoding="utf-8"?>
<calcChain xmlns="http://schemas.openxmlformats.org/spreadsheetml/2006/main">
  <c r="H7" i="4" l="1"/>
  <c r="P7" i="4" s="1"/>
  <c r="Q7" i="4" s="1"/>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H14" i="4"/>
  <c r="P14" i="4" s="1"/>
  <c r="Q14" i="4" s="1"/>
  <c r="H13" i="4"/>
  <c r="P13" i="4" s="1"/>
  <c r="Q13" i="4" s="1"/>
  <c r="H12" i="4"/>
  <c r="P12" i="4" s="1"/>
  <c r="Q12" i="4" s="1"/>
  <c r="H11" i="4"/>
  <c r="P11" i="4" s="1"/>
  <c r="Q11" i="4" s="1"/>
  <c r="H10" i="4"/>
  <c r="P10" i="4" s="1"/>
  <c r="Q10" i="4" s="1"/>
  <c r="P9" i="4"/>
  <c r="Q9" i="4" s="1"/>
  <c r="H9" i="4"/>
  <c r="P8" i="4"/>
  <c r="Q8" i="4" s="1"/>
  <c r="H8" i="4"/>
</calcChain>
</file>

<file path=xl/sharedStrings.xml><?xml version="1.0" encoding="utf-8"?>
<sst xmlns="http://schemas.openxmlformats.org/spreadsheetml/2006/main" count="140" uniqueCount="84">
  <si>
    <t>Pirmās palīdzības kursa mācību stundu skaits</t>
  </si>
  <si>
    <t>Nr.p.k.</t>
  </si>
  <si>
    <t>Kopējais mācību stundu skaits</t>
  </si>
  <si>
    <t>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t>
  </si>
  <si>
    <t xml:space="preserve">Traktortehnikas vadītāju apmācības izglītības programmu saraksts </t>
  </si>
  <si>
    <t xml:space="preserve">Teorētiskās apmācības stundu skaits </t>
  </si>
  <si>
    <t>8=3+4+5+6+7</t>
  </si>
  <si>
    <t xml:space="preserve">11K1 mod. - “TR1” (ar 1.pal.) kategorijas traktortehnikas “Traktori, lauksaimniecības pašgājējmašīnas, komunālās mašīnas, universālās pašgājējmašīnas, ekskavatori, iekrāvēji un speciālās pašgājējmašīnas ar pilnu masu līdz 7500 kilogramiem” </t>
  </si>
  <si>
    <t xml:space="preserve">11K mod. - “TR1” kategorijas traktortehnikas “Traktori, lauksaimniecības pašgājējmašīnas, komunālās mašīnas, universālās pašgājējmašīnas, ekskavatori, iekrāvēji un speciālās pašgājējmašīnas ar pilnu masu līdz 7500 kilogramiem” </t>
  </si>
  <si>
    <t xml:space="preserve">12K1 mod. -“TR2” (ar 1.pal.)  kategorijas traktortehnikas “Visi traktori, lauksaimniecības pašgājējmašīnas, komunālās mašīnas, universālās pašgājējmašīnas, buldozeri, ekskavatori, iekrāvēji un speciālās pašgājējmašīnas” </t>
  </si>
  <si>
    <t xml:space="preserve">12K mod. -“TR2” kategorijas traktortehnikas “Visi traktori, lauksaimniecības pašgājējmašīnas, komunālās mašīnas, universālās pašgājējmašīnas, buldozeri, ekskavatori, iekrāvēji un speciālās pašgājējmašīnas” </t>
  </si>
  <si>
    <t>13K1 mod. - “TR3” (ar 1.pal.)  kategorijas traktortehnikas “Meža mašīnas, ekskavatori, iekrāvēji un speciālās pašgājējmašīnas”</t>
  </si>
  <si>
    <t xml:space="preserve">13K mod - “TR3” kategorijas traktortehnikas “Meža mašīnas, ekskavatori, iekrāvēji un speciālās pašgājējmašīnas” </t>
  </si>
  <si>
    <t xml:space="preserve">14K1 mod. - “TR4” (ar 1.pal.) kategorijas traktortehnikas “Ceļu būves mašīnas, buldozeri, ekskavatori, iekrāvēji un speciālās pašgājējmašīnas” </t>
  </si>
  <si>
    <t xml:space="preserve">14K mod. - “TR4” kategorijas traktortehnikas “Ceļu būves mašīnas, buldozeri, ekskavatori, iekrāvēji un speciālās pašgājējmašīnas” </t>
  </si>
  <si>
    <t>Izglītības programmas numurs un nosaukums</t>
  </si>
  <si>
    <t>Teorijas eksāmena Izglītības iestādē stundu skaits</t>
  </si>
  <si>
    <t>Vadīšanas eksāmena Izglītības iestādē stundu skaits</t>
  </si>
  <si>
    <t xml:space="preserve">Praktiskās apmācības (braukšanas) stundu skaits </t>
  </si>
  <si>
    <t>12=9+10+11</t>
  </si>
  <si>
    <t>Apmācības izmaksas vienai personai par visu apmācību periodu izglītības iestādē*  EUR</t>
  </si>
  <si>
    <t>Kvalifikācijas eksāmenu un vadītāja apliecības izmaksas VTUA**  EUR</t>
  </si>
  <si>
    <t>Braukšanas mācību atļaujas izmaksas***  EUR</t>
  </si>
  <si>
    <t>*** Nodrošina, ja personai iepriekš nav iegūta neviena transportlīdzekļa vai traktortehnikas vadītāja apliecība. Par braukšanas mācību atļaujas faktiskajām izmaksām Izglītības iestāde iesniedz Aģentūrai izdevumus apliecinošu dokumentu kopijas un Aģentūra sedz faktiski veiktās izmaksas, par attiecīgo starpību samazinot attiecīgas izmaksas.</t>
  </si>
  <si>
    <t>Kupona bāzes vērtība (EUR)*</t>
  </si>
  <si>
    <t>Indeksācija %**</t>
  </si>
  <si>
    <t>Maksimālās kopējās Apmācību izmaksas vienai personai par visu apmācību periodu kopā ar indeksācijas % (EUR)</t>
  </si>
  <si>
    <r>
      <t xml:space="preserve">** Par veiktajām kvalifikācijas eksāmenu kārtošanas un vadītāja apliecības saņemšanas faktiskajām izmaksām Izglītības iestāde iesniedz Aģentūrai izdevumus apliecinošu dokumentu kopijas un Aģentūra sedz faktiski veiktās izmaksas, par attiecīgo starpību samazinot </t>
    </r>
    <r>
      <rPr>
        <i/>
        <sz val="12"/>
        <rFont val="Times New Roman"/>
        <family val="1"/>
      </rPr>
      <t>Kvalifikācijas eksāmenu un vadītāja apliecības izmaksas VTUA</t>
    </r>
    <r>
      <rPr>
        <sz val="12"/>
        <rFont val="Times New Roman"/>
        <family val="1"/>
      </rPr>
      <t>. Izmaksās iekļauts: traktortehnikas vadītāju teorētiskais kvalifikācijas eksāmens - ceļu satiksmes noteikumos (persona ir atbrīvota no ceļu satiksmes noteikumu eksāmena kārtošanas, ja tai ir traktortehnikas vai C1, C kategorijas sauszemes transportlīdzekļa vadītāja tiesības (ar priekšzināšanām)) (10,11 EUR ar PVN) un teorētiskais kvalifikācijas eksāmens- traktortehnikas vipārējā uzbūvē un eksplutācijas pamatos) (10,11 EUR ar PVN); traktortehnikas praktiskās vadīšanas eksāmens (25,00 EUR ar PVN); traktortehnikas vadītāja apliecības noformēšana un izsniegšana (13,60 EUR ar PVN); traktortehnikas vadītāja datu pirmreizējā ievadīšana vai datu maiņa valsts informācijas sistēmā (8,40 EUR ar PVN).</t>
    </r>
  </si>
  <si>
    <t>stundas likme EUR</t>
  </si>
  <si>
    <t>Starpība pret indeksētu kupona vērtību</t>
  </si>
  <si>
    <r>
      <t xml:space="preserve">* </t>
    </r>
    <r>
      <rPr>
        <i/>
        <sz val="12"/>
        <rFont val="Times New Roman"/>
        <family val="1"/>
      </rPr>
      <t>Apmācības izmaksās vienai personai par visu apmācību periodu izglītības iestādē</t>
    </r>
    <r>
      <rPr>
        <sz val="12"/>
        <rFont val="Times New Roman"/>
        <family val="1"/>
      </rPr>
      <t xml:space="preserve"> iekļautas arī izmaksas par veselības pārbaudi, pirmās palīdzības sniegšanas kursa nodrošināšanu (pēc nepieciešamības) un viena veida traktortehnikas nodrošināšanu praktiskās vadīšanas eksāmena kārtošanas laikā VTUA.</t>
    </r>
  </si>
  <si>
    <t>Transportlīdzekļu vadītāju apmācības programmu saraksts</t>
  </si>
  <si>
    <t>Teorētiskās apmācības stundu skaits</t>
  </si>
  <si>
    <t>Braukšanas mācību stundu skaits</t>
  </si>
  <si>
    <t xml:space="preserve">Mācību stundas sagatavošanai sākotnējo profesionālās kvalifikācijas eksāmenu kārtošanai vai mācību stundas periodiskai apmācībai </t>
  </si>
  <si>
    <t xml:space="preserve">Pirmās palīdzības kursa mācību stundu skaits </t>
  </si>
  <si>
    <t>Teorētiskais eksāmens Izglītības iestādē</t>
  </si>
  <si>
    <t>Vadīšanas eksāmens Izglītības iestādē</t>
  </si>
  <si>
    <t>Kopējais programmas mācību stundu skaits</t>
  </si>
  <si>
    <t>9=3+4+5+6+7+8</t>
  </si>
  <si>
    <t>1P1M - "C" kategorijas autovadītājs ar iepriekš iegūtu "B" kategoriju (ar 1.pal.) (kods 95)</t>
  </si>
  <si>
    <t>1PM - "C" kategorijas autovadītājs ar iepriekš iegūtu "B" kategoriju (kods 95)</t>
  </si>
  <si>
    <t xml:space="preserve">2K1M - "C" kategorijas autovadītājs ar iepriekš iegūtu "C1" kategoriju (ar 1.pal.) </t>
  </si>
  <si>
    <t>2KM - "C" kategorijas autovadītājs ar iepriekš iegūtu "C1" kategoriju</t>
  </si>
  <si>
    <t>2P1M - "C" kategorijas autovadītājs ar iepriekš iegūtu "C1" kategoriju (ar 1.pal.) (kods 95)</t>
  </si>
  <si>
    <t>2PM - "C" kategorijas autovadītājs ar iepriekš iegūtu "C1" kategoriju (kods 95)</t>
  </si>
  <si>
    <t>3K1M - "C" kategorijas autovadītājs ar iepriekš iegūtu "D1" kategoriju (ar 1.pal.)</t>
  </si>
  <si>
    <t>3KM- "C" kategorijas autovadītājs ar iepriekš iegūtu "D1" kategoriju</t>
  </si>
  <si>
    <t>3P1M - "C" kategorijas autovadītājs ar iepriekš iegūtu "D1" kategoriju (ar 1.pal.) (kods 95)</t>
  </si>
  <si>
    <t>3PM - "C" kategorijas autovadītājs ar iepriekš iegūtu "D1" kategoriju (kods 95)</t>
  </si>
  <si>
    <t>4K1M - "D" kategorijas autovadītājs ar iepriekš iegūtu "C1" kategoriju (ar 1.pal.)</t>
  </si>
  <si>
    <t>4KM - "D" kategorijas autovadītājs ar iepriekš iegūtu "C1" kategoriju</t>
  </si>
  <si>
    <t>4P1M - "D" kategorijas autovadītājs ar iepriekš iegūtu "C1" kategoriju (ar 1.pal.) (kods 95)</t>
  </si>
  <si>
    <t>4PM - "D" kategorijas autovadītājs ar iepriekš iegūtu "C1" kategoriju (kods 95)</t>
  </si>
  <si>
    <t>5K1M - "D" kategorijas autovadītājs ar iepriekš iegūtu "D1" kategoriju (ar 1.pal.)</t>
  </si>
  <si>
    <t>5KM - "D" kategorijas autovadītājs ar iepriekš iegūtu "D1" kategoriju</t>
  </si>
  <si>
    <t>5P1M - "D" kategorijas autovadītājs ar iepriekš iegūtu "D1" kategoriju (ar 1.pal.) (kods 95)</t>
  </si>
  <si>
    <t>5PM - "D" kategorijas autovadītājs ar iepriekš iegūtu "D1" kategoriju (kods 95)</t>
  </si>
  <si>
    <t>6K1M - "D" kategorijas autovadītājs ar iepriekš iegūtu "C" kategoriju (ar 1.pal.)</t>
  </si>
  <si>
    <t>6KM - "D" kategorijas autovadītājs ar iepriekš iegūtu "C" kategoriju</t>
  </si>
  <si>
    <t>6P1M - "D" kategorijas autovadītājs ar iepriekš iegūtu "C" kategoriju (ar 1.pal.) (kods 95)</t>
  </si>
  <si>
    <t>6PM - "D" kategorijas autovadītājs ar iepriekš iegūtu "C" kategoriju (kods 95)</t>
  </si>
  <si>
    <t>7K1M - "CE" kategorijas autovadītājs ar iepriekš iegūtu "C" kategoriju (ar 1.pal.)</t>
  </si>
  <si>
    <t>7KM - "CE" kategorijas autovadītājs ar iepriekš iegūtu "C" kategoriju</t>
  </si>
  <si>
    <t>7P1M - "CE" kategorijas autovadītājs ar iepriekš iegūtu "C" kategoriju (ar 1.pal.) (kods 95)</t>
  </si>
  <si>
    <t>7PM - "CE" kategorijas autovadītājs ar iepriekš iegūtu "C" kategoriju (kods 95)</t>
  </si>
  <si>
    <t>8K1M - "C1E" kategorijas autovadītājs ar iepriekš iegūtu "C1" kategoriju (ar 1.pal.)</t>
  </si>
  <si>
    <t>8KM - "C1E" kategorijas autovadītājs ar iepriekš iegūtu "C1" kategoriju</t>
  </si>
  <si>
    <t>8P1M - "C1E" kategorijas autovadītājs ar iepriekš iegūtu "C1" kategoriju (ar 1.pal.) (kods 95)</t>
  </si>
  <si>
    <t>8PM - "C1E" kategorijas autovadītājs ar iepriekš iegūtu "C1" kategoriju (kods 95)</t>
  </si>
  <si>
    <t>9K1M - "DE" kategorijas autovadītājs ar iepriekš iegūtu "D" kategoriju (ar 1.pal.)</t>
  </si>
  <si>
    <t>9KM - "DE" kategorijas autovadītājs ar iepriekš iegūtu "D" kategoriju</t>
  </si>
  <si>
    <t>9P1M - "DE" kategorijas autovadītājs ar iepriekš iegūtu "D" kategoriju (ar 1.pal.) (kods 95)</t>
  </si>
  <si>
    <t>9PM - "DE" kategorijas autovadītājs ar iepriekš iegūtu "D" kategoriju (kods 95)</t>
  </si>
  <si>
    <t>10K1M - "D1E" kategorijas autovadītājs ar iepriekš iegūtu "D1" kategoriju (ar 1.pal.)</t>
  </si>
  <si>
    <t>10KM - "D1E" kategorijas autovadītājs ar iepriekš iegūtu "D1" kategoriju</t>
  </si>
  <si>
    <t>10P1M - "D1E" kategorijas autovadītājs ar iepriekš iegūtu "D1" kategoriju (ar 1.pal.) (kods 95)</t>
  </si>
  <si>
    <t>10PM - "D1E" kategorijas autovadītājs ar iepriekš iegūtu "D1" kategoriju (kods 95)</t>
  </si>
  <si>
    <t>*Apmācību kupona vērtība (EUR)</t>
  </si>
  <si>
    <t>11P1M - "D" kategorijas autovadītājs ar iepriekš iegūtu "B" kategoriju (ar 1.pal.) (kods 95)</t>
  </si>
  <si>
    <t>11PM - "D" kategorijas autovadītājs ar iepriekš iegūtu "B" kategoriju (kods 95)</t>
  </si>
  <si>
    <t xml:space="preserve">*Izglītības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un bezdarba riskam pakļautām personām tiek aplikts ar PVN, piemērojot PVN standartlikmi 21 procenta apmērā saskaņā ar Pievienotās vērtības nodokļa likuma 41.panta pirmās daļas 1.punktu, kas ir ietverta apmācību kupona vērtībā (nepārsniedzot apmācību kupona maksimālo vērtību).                                                                                                                                                                                                                                               </t>
  </si>
  <si>
    <r>
      <t xml:space="preserve">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principiem”noteikto;                                                                                                                                                                                                                                                                                                                         
Labklājības ministrijas 2025. gada 26.februāra Rīkojumu Nr.32 “Par vienas vienības izmaksu metodikas “Vienības izmaksu standarta likmes aprēķina un piemērošanas metodika profesionālās un neformālās izglītības mācību programmas apguves un stipendijas izmaksām” apstiprināšanu”. Šīs metodikas noteiktās likmes piemēro no 2025. gada 1. aprīļa.;
</t>
    </r>
    <r>
      <rPr>
        <sz val="12"/>
        <color rgb="FF0000FF"/>
        <rFont val="Times New Roman"/>
        <family val="1"/>
        <charset val="186"/>
      </rPr>
      <t>Saskaņā ar grozījumiem MK noteikumos Nr.358 “Par transportlīdzekļu vadītāju apmācību un transportlīdzekļu vadītāju apmācības programmām”, programmām 4KM, 4K1M, 4PM, 4P1M, 5KM, 5K1M, 5PM, 5P1M grozīts programmu stundu skaits un, līdz ar to, programmām 4KM, 4K1M, 5KM, 5K1M grozītas kuponu vērtības, kuras piemēro no 2025.gada 1.jūlija.</t>
    </r>
    <r>
      <rPr>
        <sz val="12"/>
        <rFont val="Times New Roman"/>
        <family val="1"/>
        <charset val="186"/>
      </rPr>
      <t xml:space="preserve">
Apmācību kupona vērtībā iekļautas izmaksas par veselības pārbaudi (nodrošina pēc nepieciešamības), pirmās palīdzības sniegšanas kursa nodrošināšanu (ja attiecināms), periodiskās apmācības (kods 95) nodrošināšanu (ja attiecināms), transportlīdzekļa nodrošināšanu vadīšanas eksāmena kārtošanas laikā CSDD (t.sk. ja izmanto CSDD transportlīdzekli Rīgas nodaļā), profesionālās kvalifikācijas (kods 95) eksāmenu (ja attiecināms) vai kvalifikācijas eksāmenu kārtošanu un vadītāja apliecības saņemšanu CSDD.                                                                                                                                                                                                                                                                                     </t>
    </r>
  </si>
  <si>
    <t xml:space="preserve">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principiem”noteikto;                                                                                                                                                                                                                                                                                                                         
Labklājības ministrijas 2025. gada 26.februāra Rīkojumu Nr.32 “Par vienas vienības izmaksu metodikas “Vienības izmaksu standarta likmes aprēķina un piemērošanas metodika profesionālās un neformālās izglītības mācību programmas apguves un stipendijas izmaksām” apstiprināšanu”. Šīs metodikas noteiktās likmes piemēro no 2025. gada 1. aprīļa.;
Saskaņā ar grozījumiem MK noteikumos Nr.358 “Par transportlīdzekļu vadītāju apmācību un transportlīdzekļu vadītāju apmācības programmām”, programmām 4KM, 4K1M, 4PM, 4P1M, 5KM, 5K1M, 5PM, 5P1M grozīts programmu stundu skaits un, līdz ar to, programmām 4KM, 4K1M, 5KM, 5K1M grozītas kuponu vērtības, kuras piemēro no 2025.gada 1.jūlija.
Apmācību kupona vērtībā iekļautas izmaksas par veselības pārbaudi (nodrošina pēc nepieciešamības), pirmās palīdzības sniegšanas kursa nodrošināšanu (ja attiecināms), periodiskās apmācības (kods 95) nodrošināšanu (ja attiecināms), transportlīdzekļa nodrošināšanu vadīšanas eksāmena kārtošanas laikā CSDD (t.sk. ja izmanto CSDD transportlīdzekli Rīgas nodaļā), profesionālās kvalifikācijas (kods 95) eksāmenu (ja attiecināms) vai kvalifikācijas eksāmenu kārtošanu un vadītāja apliecības saņemšanu CSDD.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</si>
</sst>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4" x14ac:knownFonts="1">
    <font>
      <sz val="10"/>
      <name val="Arial"/>
      <family val="2"/>
      <charset val="186"/>
    </font>
    <font>
      <sz val="12"/>
      <name val="Times New Roman"/>
      <family val="1"/>
      <charset val="186"/>
    </font>
    <font>
      <b/>
      <sz val="12"/>
      <name val="Times New Roman"/>
      <family val="1"/>
      <charset val="186"/>
    </font>
    <font>
      <sz val="10"/>
      <name val="Times New Roman"/>
      <family val="1"/>
      <charset val="186"/>
    </font>
    <font>
      <sz val="13"/>
      <name val="Times New Roman"/>
      <family val="1"/>
      <charset val="186"/>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0"/>
      <name val="Times New Roman"/>
      <family val="1"/>
    </font>
    <font>
      <i/>
      <sz val="12"/>
      <name val="Times New Roman"/>
      <family val="1"/>
    </font>
    <font>
      <sz val="11"/>
      <color theme="1"/>
      <name val="Calibri"/>
      <family val="2"/>
      <charset val="186"/>
      <scheme val="minor"/>
    </font>
    <font>
      <sz val="12"/>
      <color theme="1"/>
      <name val="Times New Roman"/>
      <family val="1"/>
      <charset val="186"/>
    </font>
    <font>
      <b/>
      <sz val="12"/>
      <color theme="1"/>
      <name val="Times New Roman"/>
      <family val="1"/>
    </font>
    <font>
      <b/>
      <sz val="12"/>
      <color rgb="FF000000"/>
      <name val="Times New Roman"/>
      <family val="1"/>
    </font>
    <font>
      <sz val="12"/>
      <color rgb="FFFF0000"/>
      <name val="Times New Roman"/>
      <family val="1"/>
      <charset val="186"/>
    </font>
    <font>
      <b/>
      <sz val="12"/>
      <color rgb="FFFF0000"/>
      <name val="Times New Roman"/>
      <family val="1"/>
      <charset val="186"/>
    </font>
    <font>
      <b/>
      <sz val="16"/>
      <name val="Times New Roman"/>
      <family val="1"/>
      <charset val="186"/>
    </font>
    <font>
      <sz val="12"/>
      <color rgb="FF0000FF"/>
      <name val="Times New Roman"/>
      <family val="1"/>
      <charset val="186"/>
    </font>
    <font>
      <sz val="10"/>
      <name val="Arial"/>
      <family val="2"/>
      <charset val="186"/>
    </font>
    <font>
      <sz val="12"/>
      <name val="Times New Roman"/>
      <family val="1"/>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bgColor indexed="64"/>
      </patternFill>
    </fill>
    <fill>
      <patternFill patternType="solid">
        <fgColor theme="0" tint="-0.14951017792291024"/>
        <bgColor indexed="64"/>
      </patternFill>
    </fill>
    <fill>
      <patternFill patternType="solid">
        <fgColor theme="0" tint="-0.24948881496627703"/>
        <bgColor indexed="64"/>
      </patternFill>
    </fill>
    <fill>
      <patternFill patternType="solid">
        <fgColor theme="0" tint="-0.34949797051911985"/>
        <bgColor indexed="64"/>
      </patternFill>
    </fill>
    <fill>
      <patternFill patternType="solid">
        <fgColor rgb="FFFFFF00"/>
        <bgColor indexed="64"/>
      </patternFill>
    </fill>
    <fill>
      <patternFill patternType="solid">
        <fgColor rgb="FF00B0F0"/>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top style="medium">
        <color auto="1"/>
      </top>
      <bottom/>
      <diagonal/>
    </border>
    <border>
      <left style="thin">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right style="thin">
        <color auto="1"/>
      </right>
      <top style="medium">
        <color auto="1"/>
      </top>
      <bottom/>
      <diagonal/>
    </border>
    <border>
      <left/>
      <right style="thin">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bottom style="thin">
        <color auto="1"/>
      </bottom>
      <diagonal/>
    </border>
    <border>
      <left/>
      <right style="medium">
        <color auto="1"/>
      </right>
      <top style="thin">
        <color auto="1"/>
      </top>
      <bottom style="medium">
        <color auto="1"/>
      </bottom>
      <diagonal/>
    </border>
    <border>
      <left/>
      <right style="thin">
        <color auto="1"/>
      </right>
      <top style="thin">
        <color auto="1"/>
      </top>
      <bottom/>
      <diagonal/>
    </border>
    <border>
      <left style="thin">
        <color auto="1"/>
      </left>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s>
  <cellStyleXfs count="47">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32" fillId="0" borderId="0"/>
    <xf numFmtId="0" fontId="32" fillId="0" borderId="0"/>
    <xf numFmtId="0" fontId="24" fillId="0" borderId="0"/>
    <xf numFmtId="0" fontId="32" fillId="0" borderId="0"/>
    <xf numFmtId="0" fontId="32" fillId="23" borderId="7" applyNumberFormat="0" applyFont="0" applyAlignment="0" applyProtection="0"/>
    <xf numFmtId="0" fontId="32" fillId="23" borderId="7" applyNumberFormat="0" applyFont="0" applyAlignment="0" applyProtection="0"/>
    <xf numFmtId="0" fontId="18" fillId="20"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164">
    <xf numFmtId="0" fontId="0" fillId="0" borderId="0" xfId="0"/>
    <xf numFmtId="0" fontId="1" fillId="0" borderId="0" xfId="0" applyFont="1" applyFill="1"/>
    <xf numFmtId="0" fontId="1" fillId="0" borderId="0" xfId="0" applyFont="1" applyFill="1" applyAlignment="1">
      <alignment wrapText="1"/>
    </xf>
    <xf numFmtId="0" fontId="4" fillId="0" borderId="0" xfId="0" applyFont="1" applyAlignment="1">
      <alignment horizontal="right"/>
    </xf>
    <xf numFmtId="2" fontId="3" fillId="0" borderId="0" xfId="0" applyNumberFormat="1" applyFont="1" applyFill="1" applyAlignment="1"/>
    <xf numFmtId="2" fontId="3" fillId="0" borderId="0" xfId="0" applyNumberFormat="1" applyFont="1" applyFill="1" applyAlignment="1">
      <alignment horizontal="right" vertical="center" wrapText="1"/>
    </xf>
    <xf numFmtId="0" fontId="1" fillId="0" borderId="0" xfId="0" applyFont="1" applyFill="1" applyAlignment="1">
      <alignment horizontal="center"/>
    </xf>
    <xf numFmtId="0" fontId="1" fillId="24" borderId="0" xfId="0" applyFont="1" applyFill="1"/>
    <xf numFmtId="0" fontId="1" fillId="24" borderId="0" xfId="0" applyFont="1" applyFill="1" applyAlignment="1">
      <alignment wrapText="1"/>
    </xf>
    <xf numFmtId="2" fontId="1" fillId="0" borderId="0" xfId="0" applyNumberFormat="1" applyFont="1" applyFill="1" applyAlignment="1">
      <alignment horizontal="right" vertical="center" wrapText="1"/>
    </xf>
    <xf numFmtId="2" fontId="25" fillId="0" borderId="0" xfId="0" applyNumberFormat="1" applyFont="1" applyFill="1" applyAlignment="1">
      <alignment horizontal="right" vertical="center" wrapText="1"/>
    </xf>
    <xf numFmtId="2" fontId="1" fillId="0" borderId="0" xfId="0" applyNumberFormat="1" applyFont="1" applyFill="1" applyAlignment="1">
      <alignment horizont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0" xfId="0" applyNumberFormat="1" applyFont="1" applyFill="1" applyBorder="1" applyAlignment="1">
      <alignment horizontal="center" vertical="center" wrapText="1"/>
    </xf>
    <xf numFmtId="0" fontId="2" fillId="0" borderId="12" xfId="0" applyNumberFormat="1" applyFont="1" applyFill="1" applyBorder="1" applyAlignment="1">
      <alignment horizontal="center" vertical="center" wrapText="1"/>
    </xf>
    <xf numFmtId="0" fontId="1" fillId="0" borderId="13" xfId="0" applyNumberFormat="1" applyFont="1" applyFill="1" applyBorder="1" applyAlignment="1">
      <alignment horizontal="center" vertical="center" wrapText="1"/>
    </xf>
    <xf numFmtId="0" fontId="1" fillId="25" borderId="14" xfId="0" applyFont="1" applyFill="1" applyBorder="1" applyAlignment="1">
      <alignment horizontal="center" vertical="center"/>
    </xf>
    <xf numFmtId="0" fontId="25" fillId="25" borderId="10" xfId="0" applyFont="1" applyFill="1" applyBorder="1" applyAlignment="1" applyProtection="1">
      <alignment horizontal="left" vertical="center" wrapText="1"/>
    </xf>
    <xf numFmtId="0" fontId="25" fillId="25" borderId="10" xfId="0" applyFont="1" applyFill="1" applyBorder="1" applyAlignment="1" applyProtection="1">
      <alignment horizontal="center" vertical="center" wrapText="1"/>
    </xf>
    <xf numFmtId="0" fontId="26" fillId="25" borderId="10" xfId="38" applyFont="1" applyFill="1" applyBorder="1" applyAlignment="1">
      <alignment horizontal="center" vertical="center" wrapText="1"/>
    </xf>
    <xf numFmtId="2" fontId="26" fillId="25" borderId="10" xfId="38" applyNumberFormat="1" applyFont="1" applyFill="1" applyBorder="1" applyAlignment="1">
      <alignment horizontal="center" vertical="center" wrapText="1"/>
    </xf>
    <xf numFmtId="2" fontId="25" fillId="25" borderId="11" xfId="0" applyNumberFormat="1" applyFont="1" applyFill="1" applyBorder="1" applyAlignment="1">
      <alignment horizontal="center" vertical="center"/>
    </xf>
    <xf numFmtId="2" fontId="25" fillId="25" borderId="10" xfId="38" applyNumberFormat="1" applyFont="1" applyFill="1" applyBorder="1" applyAlignment="1">
      <alignment horizontal="center" vertical="center" wrapText="1"/>
    </xf>
    <xf numFmtId="0" fontId="25" fillId="25" borderId="14" xfId="0" applyFont="1" applyFill="1" applyBorder="1" applyAlignment="1" applyProtection="1">
      <alignment vertical="center" wrapText="1"/>
    </xf>
    <xf numFmtId="0" fontId="1" fillId="26" borderId="12" xfId="0" applyFont="1" applyFill="1" applyBorder="1" applyAlignment="1">
      <alignment horizontal="center" vertical="center"/>
    </xf>
    <xf numFmtId="0" fontId="25" fillId="26" borderId="12" xfId="0" applyFont="1" applyFill="1" applyBorder="1" applyAlignment="1" applyProtection="1">
      <alignment vertical="center" wrapText="1"/>
    </xf>
    <xf numFmtId="0" fontId="25" fillId="26" borderId="12" xfId="0" applyFont="1" applyFill="1" applyBorder="1" applyAlignment="1" applyProtection="1">
      <alignment horizontal="center" vertical="center" wrapText="1"/>
    </xf>
    <xf numFmtId="0" fontId="26" fillId="26" borderId="12" xfId="38" applyFont="1" applyFill="1" applyBorder="1" applyAlignment="1">
      <alignment horizontal="center" vertical="center" wrapText="1"/>
    </xf>
    <xf numFmtId="2" fontId="26" fillId="26" borderId="12" xfId="38" applyNumberFormat="1" applyFont="1" applyFill="1" applyBorder="1" applyAlignment="1">
      <alignment horizontal="center" vertical="center" wrapText="1"/>
    </xf>
    <xf numFmtId="2" fontId="25" fillId="26" borderId="13" xfId="0" applyNumberFormat="1" applyFont="1" applyFill="1" applyBorder="1" applyAlignment="1">
      <alignment horizontal="center" vertical="center"/>
    </xf>
    <xf numFmtId="2" fontId="25" fillId="26" borderId="12" xfId="38" applyNumberFormat="1" applyFont="1" applyFill="1" applyBorder="1" applyAlignment="1">
      <alignment horizontal="center" vertical="center" wrapText="1"/>
    </xf>
    <xf numFmtId="0" fontId="1" fillId="25" borderId="15" xfId="0" applyFont="1" applyFill="1" applyBorder="1" applyAlignment="1">
      <alignment horizontal="center" vertical="center"/>
    </xf>
    <xf numFmtId="0" fontId="25" fillId="25" borderId="15" xfId="0" applyFont="1" applyFill="1" applyBorder="1" applyAlignment="1" applyProtection="1">
      <alignment vertical="center" wrapText="1"/>
    </xf>
    <xf numFmtId="0" fontId="25" fillId="25" borderId="15" xfId="0" applyFont="1" applyFill="1" applyBorder="1" applyAlignment="1" applyProtection="1">
      <alignment horizontal="center" vertical="center" wrapText="1"/>
    </xf>
    <xf numFmtId="0" fontId="26" fillId="25" borderId="15" xfId="38" applyFont="1" applyFill="1" applyBorder="1" applyAlignment="1">
      <alignment horizontal="center" vertical="center" wrapText="1"/>
    </xf>
    <xf numFmtId="2" fontId="26" fillId="25" borderId="15" xfId="38" applyNumberFormat="1" applyFont="1" applyFill="1" applyBorder="1" applyAlignment="1">
      <alignment horizontal="center" vertical="center" wrapText="1"/>
    </xf>
    <xf numFmtId="2" fontId="25" fillId="25" borderId="16" xfId="0" applyNumberFormat="1" applyFont="1" applyFill="1" applyBorder="1" applyAlignment="1">
      <alignment horizontal="center" vertical="center"/>
    </xf>
    <xf numFmtId="2" fontId="25" fillId="25" borderId="15" xfId="38" applyNumberFormat="1" applyFont="1" applyFill="1" applyBorder="1" applyAlignment="1">
      <alignment horizontal="center" vertical="center" wrapText="1"/>
    </xf>
    <xf numFmtId="0" fontId="1" fillId="26" borderId="15" xfId="0" applyFont="1" applyFill="1" applyBorder="1" applyAlignment="1">
      <alignment horizontal="center" vertical="center"/>
    </xf>
    <xf numFmtId="0" fontId="25" fillId="26" borderId="15" xfId="0" applyFont="1" applyFill="1" applyBorder="1" applyAlignment="1" applyProtection="1">
      <alignment vertical="center" wrapText="1"/>
    </xf>
    <xf numFmtId="0" fontId="25" fillId="26" borderId="15" xfId="0" applyFont="1" applyFill="1" applyBorder="1" applyAlignment="1" applyProtection="1">
      <alignment horizontal="center" vertical="center" wrapText="1"/>
    </xf>
    <xf numFmtId="0" fontId="26" fillId="26" borderId="15" xfId="38" applyFont="1" applyFill="1" applyBorder="1" applyAlignment="1">
      <alignment horizontal="center" vertical="center" wrapText="1"/>
    </xf>
    <xf numFmtId="2" fontId="26" fillId="26" borderId="15" xfId="38" applyNumberFormat="1" applyFont="1" applyFill="1" applyBorder="1" applyAlignment="1">
      <alignment horizontal="center" vertical="center" wrapText="1"/>
    </xf>
    <xf numFmtId="2" fontId="25" fillId="26" borderId="16" xfId="0" applyNumberFormat="1" applyFont="1" applyFill="1" applyBorder="1" applyAlignment="1">
      <alignment horizontal="center" vertical="center"/>
    </xf>
    <xf numFmtId="2" fontId="25" fillId="26" borderId="15" xfId="38" applyNumberFormat="1" applyFont="1" applyFill="1" applyBorder="1" applyAlignment="1">
      <alignment horizontal="center" vertical="center" wrapText="1"/>
    </xf>
    <xf numFmtId="0" fontId="1" fillId="27" borderId="17" xfId="0" applyFont="1" applyFill="1" applyBorder="1" applyAlignment="1">
      <alignment horizontal="center" vertical="center"/>
    </xf>
    <xf numFmtId="0" fontId="25" fillId="27" borderId="17" xfId="0" applyFont="1" applyFill="1" applyBorder="1" applyAlignment="1" applyProtection="1">
      <alignment vertical="center" wrapText="1"/>
    </xf>
    <xf numFmtId="0" fontId="25" fillId="27" borderId="12" xfId="0" applyFont="1" applyFill="1" applyBorder="1" applyAlignment="1" applyProtection="1">
      <alignment horizontal="center" vertical="center" wrapText="1"/>
    </xf>
    <xf numFmtId="0" fontId="26" fillId="27" borderId="12" xfId="38" applyFont="1" applyFill="1" applyBorder="1" applyAlignment="1">
      <alignment horizontal="center" vertical="center" wrapText="1"/>
    </xf>
    <xf numFmtId="2" fontId="26" fillId="27" borderId="12" xfId="38" applyNumberFormat="1" applyFont="1" applyFill="1" applyBorder="1" applyAlignment="1">
      <alignment horizontal="center" vertical="center" wrapText="1"/>
    </xf>
    <xf numFmtId="2" fontId="25" fillId="27" borderId="13" xfId="0" applyNumberFormat="1" applyFont="1" applyFill="1" applyBorder="1" applyAlignment="1">
      <alignment horizontal="center" vertical="center"/>
    </xf>
    <xf numFmtId="2" fontId="25" fillId="27" borderId="12" xfId="38" applyNumberFormat="1" applyFont="1" applyFill="1" applyBorder="1" applyAlignment="1">
      <alignment horizontal="center" vertical="center" wrapText="1"/>
    </xf>
    <xf numFmtId="0" fontId="1" fillId="27" borderId="15" xfId="0" applyFont="1" applyFill="1" applyBorder="1" applyAlignment="1">
      <alignment horizontal="center" vertical="center"/>
    </xf>
    <xf numFmtId="0" fontId="25" fillId="27" borderId="15" xfId="0" applyFont="1" applyFill="1" applyBorder="1" applyAlignment="1" applyProtection="1">
      <alignment vertical="center" wrapText="1"/>
    </xf>
    <xf numFmtId="0" fontId="25" fillId="27" borderId="15" xfId="0" applyFont="1" applyFill="1" applyBorder="1" applyAlignment="1" applyProtection="1">
      <alignment horizontal="center" vertical="center" wrapText="1"/>
    </xf>
    <xf numFmtId="0" fontId="26" fillId="27" borderId="15" xfId="38" applyFont="1" applyFill="1" applyBorder="1" applyAlignment="1">
      <alignment horizontal="center" vertical="center" wrapText="1"/>
    </xf>
    <xf numFmtId="2" fontId="26" fillId="27" borderId="15" xfId="38" applyNumberFormat="1" applyFont="1" applyFill="1" applyBorder="1" applyAlignment="1">
      <alignment horizontal="center" vertical="center" wrapText="1"/>
    </xf>
    <xf numFmtId="2" fontId="25" fillId="27" borderId="16" xfId="0" applyNumberFormat="1" applyFont="1" applyFill="1" applyBorder="1" applyAlignment="1">
      <alignment horizontal="center" vertical="center"/>
    </xf>
    <xf numFmtId="2" fontId="25" fillId="27" borderId="15" xfId="38" applyNumberFormat="1" applyFont="1" applyFill="1" applyBorder="1" applyAlignment="1">
      <alignment horizontal="center" vertical="center" wrapText="1"/>
    </xf>
    <xf numFmtId="0" fontId="27" fillId="28" borderId="10" xfId="0" applyFont="1" applyFill="1" applyBorder="1" applyAlignment="1">
      <alignment horizontal="center" vertical="center" wrapText="1"/>
    </xf>
    <xf numFmtId="0" fontId="2" fillId="28" borderId="10" xfId="0" applyFont="1" applyFill="1" applyBorder="1" applyAlignment="1">
      <alignment horizontal="center" vertical="center" wrapText="1"/>
    </xf>
    <xf numFmtId="0" fontId="2" fillId="28" borderId="11" xfId="0" applyNumberFormat="1" applyFont="1" applyFill="1" applyBorder="1" applyAlignment="1">
      <alignment horizontal="center" vertical="center" wrapText="1"/>
    </xf>
    <xf numFmtId="0" fontId="27" fillId="28" borderId="10" xfId="0" applyFont="1" applyFill="1" applyBorder="1"/>
    <xf numFmtId="0" fontId="1" fillId="28" borderId="10" xfId="0" applyFont="1" applyFill="1" applyBorder="1"/>
    <xf numFmtId="2" fontId="2" fillId="28" borderId="10" xfId="0" applyNumberFormat="1" applyFont="1" applyFill="1" applyBorder="1" applyAlignment="1">
      <alignment horizontal="center" vertical="center"/>
    </xf>
    <xf numFmtId="10" fontId="1" fillId="28" borderId="0" xfId="0" applyNumberFormat="1" applyFont="1" applyFill="1" applyAlignment="1">
      <alignment horizontal="center" vertical="center"/>
    </xf>
    <xf numFmtId="0" fontId="2" fillId="28" borderId="10" xfId="0" applyFont="1" applyFill="1" applyBorder="1" applyAlignment="1">
      <alignment horizontal="center" vertical="center"/>
    </xf>
    <xf numFmtId="10" fontId="1" fillId="28" borderId="10" xfId="0" applyNumberFormat="1" applyFont="1" applyFill="1" applyBorder="1" applyAlignment="1">
      <alignment horizontal="center" vertical="center"/>
    </xf>
    <xf numFmtId="2" fontId="2" fillId="28" borderId="15" xfId="0" applyNumberFormat="1" applyFont="1" applyFill="1" applyBorder="1" applyAlignment="1">
      <alignment horizontal="center" vertical="center"/>
    </xf>
    <xf numFmtId="10" fontId="1" fillId="28" borderId="15" xfId="0" applyNumberFormat="1" applyFont="1" applyFill="1" applyBorder="1" applyAlignment="1">
      <alignment horizontal="center" vertical="center"/>
    </xf>
    <xf numFmtId="0" fontId="2" fillId="28" borderId="15" xfId="0" applyFont="1" applyFill="1" applyBorder="1" applyAlignment="1">
      <alignment horizontal="center" vertical="center"/>
    </xf>
    <xf numFmtId="2" fontId="26" fillId="28" borderId="12" xfId="38" applyNumberFormat="1" applyFont="1" applyFill="1" applyBorder="1" applyAlignment="1">
      <alignment horizontal="center" vertical="center" wrapText="1"/>
    </xf>
    <xf numFmtId="10" fontId="1" fillId="28" borderId="12" xfId="0" applyNumberFormat="1" applyFont="1" applyFill="1" applyBorder="1" applyAlignment="1">
      <alignment horizontal="center" vertical="center"/>
    </xf>
    <xf numFmtId="0" fontId="2" fillId="28" borderId="12" xfId="0" applyFont="1" applyFill="1" applyBorder="1" applyAlignment="1">
      <alignment horizontal="center" vertical="center"/>
    </xf>
    <xf numFmtId="2" fontId="26" fillId="28" borderId="15" xfId="38" applyNumberFormat="1" applyFont="1" applyFill="1" applyBorder="1" applyAlignment="1">
      <alignment horizontal="center" vertical="center" wrapText="1"/>
    </xf>
    <xf numFmtId="2" fontId="26" fillId="28" borderId="18" xfId="38" applyNumberFormat="1" applyFont="1" applyFill="1" applyBorder="1" applyAlignment="1">
      <alignment horizontal="center" vertical="center" wrapText="1"/>
    </xf>
    <xf numFmtId="2" fontId="26" fillId="28" borderId="19" xfId="38" applyNumberFormat="1" applyFont="1" applyFill="1" applyBorder="1" applyAlignment="1">
      <alignment horizontal="center" vertical="center" wrapText="1"/>
    </xf>
    <xf numFmtId="0" fontId="27" fillId="29" borderId="10" xfId="0" applyFont="1" applyFill="1" applyBorder="1" applyAlignment="1">
      <alignment horizontal="center" vertical="center" wrapText="1"/>
    </xf>
    <xf numFmtId="0" fontId="2" fillId="29" borderId="10" xfId="0" applyFont="1" applyFill="1" applyBorder="1" applyAlignment="1">
      <alignment horizontal="center" vertical="center" wrapText="1"/>
    </xf>
    <xf numFmtId="0" fontId="1" fillId="29" borderId="10" xfId="0" applyFont="1" applyFill="1" applyBorder="1"/>
    <xf numFmtId="2" fontId="1" fillId="29" borderId="10" xfId="0" applyNumberFormat="1" applyFont="1" applyFill="1" applyBorder="1" applyAlignment="1">
      <alignment horizontal="center"/>
    </xf>
    <xf numFmtId="0" fontId="1" fillId="29" borderId="10" xfId="0" applyFont="1" applyFill="1" applyBorder="1" applyAlignment="1">
      <alignment horizontal="center"/>
    </xf>
    <xf numFmtId="0" fontId="28" fillId="0" borderId="0" xfId="0" applyFont="1" applyFill="1"/>
    <xf numFmtId="2" fontId="28" fillId="0" borderId="0" xfId="0" applyNumberFormat="1" applyFont="1" applyFill="1" applyAlignment="1">
      <alignment horizontal="center"/>
    </xf>
    <xf numFmtId="0" fontId="29" fillId="0" borderId="10" xfId="0" applyFont="1" applyFill="1" applyBorder="1" applyAlignment="1">
      <alignment horizontal="center" vertical="center" wrapText="1"/>
    </xf>
    <xf numFmtId="4" fontId="1" fillId="0" borderId="0" xfId="0" applyNumberFormat="1" applyFont="1" applyFill="1"/>
    <xf numFmtId="2" fontId="1" fillId="0" borderId="0" xfId="0" applyNumberFormat="1" applyFont="1" applyFill="1" applyAlignment="1">
      <alignment horizontal="right" vertical="center" wrapText="1"/>
    </xf>
    <xf numFmtId="0" fontId="4" fillId="24" borderId="0" xfId="0" applyFont="1" applyFill="1" applyAlignment="1">
      <alignment horizontal="right"/>
    </xf>
    <xf numFmtId="2" fontId="3" fillId="24" borderId="0" xfId="0" applyNumberFormat="1" applyFont="1" applyFill="1" applyAlignment="1"/>
    <xf numFmtId="0" fontId="1" fillId="24" borderId="10" xfId="0" applyFont="1" applyFill="1" applyBorder="1" applyAlignment="1" applyProtection="1">
      <alignment horizontal="center" vertical="center" wrapText="1"/>
    </xf>
    <xf numFmtId="0" fontId="1" fillId="24" borderId="12" xfId="0" applyFont="1" applyFill="1" applyBorder="1" applyAlignment="1" applyProtection="1">
      <alignment horizontal="center" vertical="center" wrapText="1"/>
    </xf>
    <xf numFmtId="0" fontId="1" fillId="24" borderId="15" xfId="0" applyFont="1" applyFill="1" applyBorder="1" applyAlignment="1" applyProtection="1">
      <alignment horizontal="center" vertical="center" wrapText="1"/>
    </xf>
    <xf numFmtId="0" fontId="1" fillId="24" borderId="20" xfId="0" applyFont="1" applyFill="1" applyBorder="1" applyAlignment="1">
      <alignment horizontal="center" vertical="center" wrapText="1"/>
    </xf>
    <xf numFmtId="0" fontId="2" fillId="24" borderId="21" xfId="0" applyNumberFormat="1" applyFont="1" applyFill="1" applyBorder="1" applyAlignment="1">
      <alignment horizontal="center" vertical="center" wrapText="1"/>
    </xf>
    <xf numFmtId="0" fontId="1" fillId="24" borderId="22" xfId="0" applyFont="1" applyFill="1" applyBorder="1" applyAlignment="1">
      <alignment horizontal="center" vertical="center" wrapText="1"/>
    </xf>
    <xf numFmtId="0" fontId="2" fillId="24" borderId="23" xfId="0" applyNumberFormat="1" applyFont="1" applyFill="1" applyBorder="1" applyAlignment="1">
      <alignment horizontal="center" vertical="center" wrapText="1"/>
    </xf>
    <xf numFmtId="0" fontId="1" fillId="24" borderId="24" xfId="0" applyFont="1" applyFill="1" applyBorder="1" applyAlignment="1" applyProtection="1">
      <alignment horizontal="center" vertical="center" wrapText="1"/>
    </xf>
    <xf numFmtId="0" fontId="1" fillId="24" borderId="25" xfId="0" applyFont="1" applyFill="1" applyBorder="1" applyAlignment="1" applyProtection="1">
      <alignment horizontal="center" vertical="center" wrapText="1"/>
    </xf>
    <xf numFmtId="0" fontId="1" fillId="24" borderId="26" xfId="0" applyFont="1" applyFill="1" applyBorder="1" applyAlignment="1" applyProtection="1">
      <alignment horizontal="center" vertical="center" wrapText="1"/>
    </xf>
    <xf numFmtId="0" fontId="2" fillId="0" borderId="27" xfId="0" applyFont="1" applyFill="1" applyBorder="1" applyAlignment="1">
      <alignment horizontal="center" vertical="center" wrapText="1"/>
    </xf>
    <xf numFmtId="0" fontId="2" fillId="24" borderId="28" xfId="0" applyNumberFormat="1" applyFont="1" applyFill="1" applyBorder="1" applyAlignment="1">
      <alignment horizontal="center" vertical="center" wrapText="1"/>
    </xf>
    <xf numFmtId="0" fontId="2" fillId="24" borderId="29" xfId="38" applyFont="1" applyFill="1" applyBorder="1" applyAlignment="1">
      <alignment horizontal="center" vertical="center" wrapText="1"/>
    </xf>
    <xf numFmtId="0" fontId="2" fillId="24" borderId="30" xfId="38" applyFont="1" applyFill="1" applyBorder="1" applyAlignment="1">
      <alignment horizontal="center" vertical="center" wrapText="1"/>
    </xf>
    <xf numFmtId="0" fontId="2" fillId="24" borderId="31" xfId="38" applyFont="1" applyFill="1" applyBorder="1" applyAlignment="1">
      <alignment horizontal="center" vertical="center" wrapText="1"/>
    </xf>
    <xf numFmtId="0" fontId="2" fillId="24" borderId="28" xfId="0" applyFont="1" applyFill="1" applyBorder="1" applyAlignment="1">
      <alignment horizontal="center" vertical="center" wrapText="1"/>
    </xf>
    <xf numFmtId="2" fontId="2" fillId="24" borderId="29" xfId="38" applyNumberFormat="1" applyFont="1" applyFill="1" applyBorder="1" applyAlignment="1">
      <alignment horizontal="center" vertical="center" wrapText="1"/>
    </xf>
    <xf numFmtId="2" fontId="2" fillId="24" borderId="30" xfId="38" applyNumberFormat="1" applyFont="1" applyFill="1" applyBorder="1" applyAlignment="1">
      <alignment horizontal="center" vertical="center" wrapText="1"/>
    </xf>
    <xf numFmtId="2" fontId="2" fillId="24" borderId="31" xfId="38" applyNumberFormat="1" applyFont="1" applyFill="1" applyBorder="1" applyAlignment="1">
      <alignment horizontal="center" vertical="center" wrapText="1"/>
    </xf>
    <xf numFmtId="0" fontId="1" fillId="24" borderId="32" xfId="0" applyFont="1" applyFill="1" applyBorder="1" applyAlignment="1">
      <alignment horizontal="center" vertical="center" wrapText="1"/>
    </xf>
    <xf numFmtId="0" fontId="2" fillId="24" borderId="33" xfId="0" applyNumberFormat="1" applyFont="1" applyFill="1" applyBorder="1" applyAlignment="1">
      <alignment horizontal="center" vertical="center" wrapText="1"/>
    </xf>
    <xf numFmtId="0" fontId="1" fillId="24" borderId="13" xfId="0" applyFont="1" applyFill="1" applyBorder="1" applyAlignment="1" applyProtection="1">
      <alignment horizontal="center" vertical="center" wrapText="1"/>
    </xf>
    <xf numFmtId="0" fontId="1" fillId="24" borderId="16" xfId="0" applyFont="1" applyFill="1" applyBorder="1" applyAlignment="1" applyProtection="1">
      <alignment horizontal="center" vertical="center" wrapText="1"/>
    </xf>
    <xf numFmtId="0" fontId="1" fillId="24" borderId="11" xfId="0" applyFont="1" applyFill="1" applyBorder="1" applyAlignment="1" applyProtection="1">
      <alignment horizontal="center" vertical="center" wrapText="1"/>
    </xf>
    <xf numFmtId="0" fontId="1" fillId="24" borderId="27" xfId="0" applyFont="1" applyFill="1" applyBorder="1" applyAlignment="1">
      <alignment horizontal="center" vertical="center" wrapText="1"/>
    </xf>
    <xf numFmtId="0" fontId="1" fillId="24" borderId="34" xfId="0" applyFont="1" applyFill="1" applyBorder="1" applyAlignment="1">
      <alignment horizontal="center" vertical="center"/>
    </xf>
    <xf numFmtId="0" fontId="1" fillId="24" borderId="35" xfId="0" applyFont="1" applyFill="1" applyBorder="1" applyAlignment="1">
      <alignment horizontal="center" vertical="center"/>
    </xf>
    <xf numFmtId="0" fontId="1" fillId="24" borderId="36" xfId="0" applyFont="1" applyFill="1" applyBorder="1" applyAlignment="1">
      <alignment horizontal="center" vertical="center"/>
    </xf>
    <xf numFmtId="0" fontId="1" fillId="24" borderId="29" xfId="0" applyFont="1" applyFill="1" applyBorder="1" applyAlignment="1" applyProtection="1">
      <alignment horizontal="center" vertical="center" wrapText="1"/>
    </xf>
    <xf numFmtId="0" fontId="1" fillId="24" borderId="30" xfId="0" applyFont="1" applyFill="1" applyBorder="1" applyAlignment="1" applyProtection="1">
      <alignment horizontal="center" vertical="center" wrapText="1"/>
    </xf>
    <xf numFmtId="0" fontId="1" fillId="24" borderId="31" xfId="0" applyFont="1" applyFill="1" applyBorder="1" applyAlignment="1" applyProtection="1">
      <alignment horizontal="center" vertical="center" wrapText="1"/>
    </xf>
    <xf numFmtId="2" fontId="2" fillId="24" borderId="29" xfId="0" applyNumberFormat="1" applyFont="1" applyFill="1" applyBorder="1" applyAlignment="1">
      <alignment horizontal="center" vertical="center"/>
    </xf>
    <xf numFmtId="2" fontId="2" fillId="24" borderId="31" xfId="0" applyNumberFormat="1" applyFont="1" applyFill="1" applyBorder="1" applyAlignment="1">
      <alignment horizontal="center" vertical="center"/>
    </xf>
    <xf numFmtId="2" fontId="2" fillId="24" borderId="30" xfId="0" applyNumberFormat="1" applyFont="1" applyFill="1" applyBorder="1" applyAlignment="1">
      <alignment horizontal="center" vertical="center"/>
    </xf>
    <xf numFmtId="2" fontId="1" fillId="0" borderId="0" xfId="0" applyNumberFormat="1" applyFont="1" applyFill="1"/>
    <xf numFmtId="164" fontId="1" fillId="0" borderId="0" xfId="0" applyNumberFormat="1" applyFont="1" applyFill="1"/>
    <xf numFmtId="0" fontId="31" fillId="24" borderId="38" xfId="0" applyFont="1" applyFill="1" applyBorder="1" applyAlignment="1" applyProtection="1">
      <alignment horizontal="center" vertical="center" wrapText="1"/>
    </xf>
    <xf numFmtId="0" fontId="1" fillId="24" borderId="40" xfId="0" applyFont="1" applyFill="1" applyBorder="1" applyAlignment="1" applyProtection="1">
      <alignment horizontal="center" vertical="center" wrapText="1"/>
    </xf>
    <xf numFmtId="0" fontId="1" fillId="24" borderId="41" xfId="0" applyFont="1" applyFill="1" applyBorder="1" applyAlignment="1" applyProtection="1">
      <alignment horizontal="center" vertical="center" wrapText="1"/>
    </xf>
    <xf numFmtId="0" fontId="1" fillId="24" borderId="42" xfId="0" applyFont="1" applyFill="1" applyBorder="1" applyAlignment="1" applyProtection="1">
      <alignment horizontal="center" vertical="center" wrapText="1"/>
    </xf>
    <xf numFmtId="0" fontId="2" fillId="24" borderId="43" xfId="38" applyFont="1" applyFill="1" applyBorder="1" applyAlignment="1">
      <alignment horizontal="center" vertical="center" wrapText="1"/>
    </xf>
    <xf numFmtId="0" fontId="2" fillId="24" borderId="39" xfId="38" applyFont="1" applyFill="1" applyBorder="1" applyAlignment="1">
      <alignment horizontal="center" vertical="center" wrapText="1"/>
    </xf>
    <xf numFmtId="0" fontId="2" fillId="24" borderId="44" xfId="38" applyFont="1" applyFill="1" applyBorder="1" applyAlignment="1">
      <alignment horizontal="center" vertical="center" wrapText="1"/>
    </xf>
    <xf numFmtId="0" fontId="1" fillId="24" borderId="45" xfId="0" applyFont="1" applyFill="1" applyBorder="1" applyAlignment="1" applyProtection="1">
      <alignment horizontal="center" vertical="center" wrapText="1"/>
    </xf>
    <xf numFmtId="0" fontId="1" fillId="24" borderId="14" xfId="0" applyFont="1" applyFill="1" applyBorder="1" applyAlignment="1" applyProtection="1">
      <alignment horizontal="center" vertical="center" wrapText="1"/>
    </xf>
    <xf numFmtId="0" fontId="1" fillId="24" borderId="46" xfId="0" applyFont="1" applyFill="1" applyBorder="1" applyAlignment="1" applyProtection="1">
      <alignment horizontal="center" vertical="center" wrapText="1"/>
    </xf>
    <xf numFmtId="0" fontId="1" fillId="24" borderId="18" xfId="0" applyFont="1" applyFill="1" applyBorder="1" applyAlignment="1" applyProtection="1">
      <alignment horizontal="center" vertical="center" wrapText="1"/>
    </xf>
    <xf numFmtId="0" fontId="1" fillId="24" borderId="48" xfId="0" applyFont="1" applyFill="1" applyBorder="1" applyAlignment="1" applyProtection="1">
      <alignment horizontal="center" vertical="center" wrapText="1"/>
    </xf>
    <xf numFmtId="0" fontId="1" fillId="24" borderId="36" xfId="0" applyFont="1" applyFill="1" applyBorder="1" applyAlignment="1" applyProtection="1">
      <alignment horizontal="center" vertical="center" wrapText="1"/>
    </xf>
    <xf numFmtId="0" fontId="1" fillId="24" borderId="35" xfId="0" applyFont="1" applyFill="1" applyBorder="1" applyAlignment="1" applyProtection="1">
      <alignment horizontal="center" vertical="center" wrapText="1"/>
    </xf>
    <xf numFmtId="0" fontId="1" fillId="24" borderId="50" xfId="0" applyFont="1" applyFill="1" applyBorder="1" applyAlignment="1" applyProtection="1">
      <alignment horizontal="center" vertical="center" wrapText="1"/>
    </xf>
    <xf numFmtId="0" fontId="1" fillId="24" borderId="31" xfId="0" applyFont="1" applyFill="1" applyBorder="1" applyAlignment="1">
      <alignment horizontal="center" vertical="center"/>
    </xf>
    <xf numFmtId="0" fontId="1" fillId="24" borderId="39" xfId="0" applyFont="1" applyFill="1" applyBorder="1" applyAlignment="1" applyProtection="1">
      <alignment horizontal="center" vertical="center" wrapText="1"/>
    </xf>
    <xf numFmtId="0" fontId="1" fillId="24" borderId="37" xfId="0" applyFont="1" applyFill="1" applyBorder="1" applyAlignment="1" applyProtection="1">
      <alignment horizontal="center" vertical="center" wrapText="1"/>
    </xf>
    <xf numFmtId="0" fontId="2" fillId="24" borderId="41" xfId="38" applyFont="1" applyFill="1" applyBorder="1" applyAlignment="1">
      <alignment horizontal="center" vertical="center" wrapText="1"/>
    </xf>
    <xf numFmtId="0" fontId="2" fillId="24" borderId="31" xfId="0" applyFont="1" applyFill="1" applyBorder="1" applyAlignment="1">
      <alignment horizontal="center" vertical="center"/>
    </xf>
    <xf numFmtId="0" fontId="1" fillId="24" borderId="30" xfId="0" applyFont="1" applyFill="1" applyBorder="1" applyAlignment="1">
      <alignment horizontal="center" vertical="center"/>
    </xf>
    <xf numFmtId="0" fontId="1" fillId="24" borderId="44" xfId="0" applyFont="1" applyFill="1" applyBorder="1" applyAlignment="1" applyProtection="1">
      <alignment horizontal="center" vertical="center" wrapText="1"/>
    </xf>
    <xf numFmtId="0" fontId="1" fillId="24" borderId="38" xfId="0" applyFont="1" applyFill="1" applyBorder="1" applyAlignment="1" applyProtection="1">
      <alignment horizontal="center" vertical="center" wrapText="1"/>
    </xf>
    <xf numFmtId="0" fontId="2" fillId="24" borderId="42" xfId="38" applyFont="1" applyFill="1" applyBorder="1" applyAlignment="1">
      <alignment horizontal="center" vertical="center" wrapText="1"/>
    </xf>
    <xf numFmtId="0" fontId="2" fillId="24" borderId="30" xfId="0" applyFont="1" applyFill="1" applyBorder="1" applyAlignment="1">
      <alignment horizontal="center" vertical="center"/>
    </xf>
    <xf numFmtId="0" fontId="1" fillId="24" borderId="10" xfId="0" applyFont="1" applyFill="1" applyBorder="1" applyAlignment="1">
      <alignment horizontal="left" vertical="center" wrapText="1"/>
    </xf>
    <xf numFmtId="2" fontId="1" fillId="0" borderId="0" xfId="0" applyNumberFormat="1" applyFont="1" applyFill="1" applyAlignment="1">
      <alignment horizontal="right" vertical="center" wrapText="1"/>
    </xf>
    <xf numFmtId="0" fontId="22" fillId="0" borderId="0" xfId="0" applyFont="1" applyFill="1" applyAlignment="1">
      <alignment horizontal="center"/>
    </xf>
    <xf numFmtId="0" fontId="0" fillId="0" borderId="0" xfId="0" applyAlignment="1">
      <alignment vertical="center" wrapText="1"/>
    </xf>
    <xf numFmtId="0" fontId="1" fillId="24" borderId="12" xfId="0" applyFont="1" applyFill="1" applyBorder="1" applyAlignment="1">
      <alignment horizontal="left" vertical="center" wrapText="1"/>
    </xf>
    <xf numFmtId="0" fontId="1" fillId="28" borderId="10" xfId="0" applyFont="1" applyFill="1" applyBorder="1" applyAlignment="1">
      <alignment horizontal="left" vertical="center" wrapText="1"/>
    </xf>
    <xf numFmtId="0" fontId="30" fillId="24" borderId="0" xfId="0" applyFont="1" applyFill="1" applyAlignment="1">
      <alignment horizontal="center"/>
    </xf>
    <xf numFmtId="0" fontId="0" fillId="24" borderId="0" xfId="0" applyFill="1" applyAlignment="1">
      <alignment horizontal="center" vertical="center" wrapText="1"/>
    </xf>
    <xf numFmtId="0" fontId="1" fillId="0" borderId="12" xfId="0" applyFont="1" applyFill="1" applyBorder="1" applyAlignment="1">
      <alignment horizontal="left" vertical="center" wrapText="1"/>
    </xf>
    <xf numFmtId="0" fontId="1" fillId="24" borderId="10" xfId="0" applyFont="1" applyFill="1" applyBorder="1" applyAlignment="1">
      <alignment horizontal="left" wrapText="1"/>
    </xf>
    <xf numFmtId="0" fontId="1" fillId="24" borderId="47" xfId="0" applyFont="1" applyFill="1" applyBorder="1" applyAlignment="1" applyProtection="1">
      <alignment horizontal="center" vertical="center" wrapText="1"/>
    </xf>
    <xf numFmtId="0" fontId="2" fillId="24" borderId="39" xfId="0" applyFont="1" applyFill="1" applyBorder="1" applyAlignment="1" applyProtection="1">
      <alignment horizontal="center" vertical="center" wrapText="1"/>
    </xf>
    <xf numFmtId="0" fontId="1" fillId="24" borderId="49" xfId="0" applyFont="1" applyFill="1" applyBorder="1" applyAlignment="1" applyProtection="1">
      <alignment horizontal="center" vertical="center" wrapText="1"/>
    </xf>
  </cellXfs>
  <cellStyles count="47">
    <cellStyle name="20% - Accent1 2" xfId="1" xr:uid="{00000000-0005-0000-0000-000006000000}"/>
    <cellStyle name="20% - Accent2 2" xfId="2" xr:uid="{00000000-0005-0000-0000-000007000000}"/>
    <cellStyle name="20% - Accent3 2" xfId="3" xr:uid="{00000000-0005-0000-0000-000008000000}"/>
    <cellStyle name="20% - Accent4 2" xfId="4" xr:uid="{00000000-0005-0000-0000-000009000000}"/>
    <cellStyle name="20% - Accent5 2" xfId="5" xr:uid="{00000000-0005-0000-0000-00000A000000}"/>
    <cellStyle name="20% - Accent6 2" xfId="6" xr:uid="{00000000-0005-0000-0000-00000B000000}"/>
    <cellStyle name="40% - Accent1 2" xfId="7" xr:uid="{00000000-0005-0000-0000-00000C000000}"/>
    <cellStyle name="40% - Accent2 2" xfId="8" xr:uid="{00000000-0005-0000-0000-00000D000000}"/>
    <cellStyle name="40% - Accent3 2" xfId="9" xr:uid="{00000000-0005-0000-0000-00000E000000}"/>
    <cellStyle name="40% - Accent4 2" xfId="10" xr:uid="{00000000-0005-0000-0000-00000F000000}"/>
    <cellStyle name="40% - Accent5 2" xfId="11" xr:uid="{00000000-0005-0000-0000-000010000000}"/>
    <cellStyle name="40% - Accent6 2" xfId="12" xr:uid="{00000000-0005-0000-0000-000011000000}"/>
    <cellStyle name="60% - Accent1 2" xfId="13" xr:uid="{00000000-0005-0000-0000-000012000000}"/>
    <cellStyle name="60% - Accent2 2" xfId="14" xr:uid="{00000000-0005-0000-0000-000013000000}"/>
    <cellStyle name="60% - Accent3 2" xfId="15" xr:uid="{00000000-0005-0000-0000-000014000000}"/>
    <cellStyle name="60% - Accent4 2" xfId="16" xr:uid="{00000000-0005-0000-0000-000015000000}"/>
    <cellStyle name="60% - Accent5 2" xfId="17" xr:uid="{00000000-0005-0000-0000-000016000000}"/>
    <cellStyle name="60% - Accent6 2" xfId="18" xr:uid="{00000000-0005-0000-0000-000017000000}"/>
    <cellStyle name="Accent1 2" xfId="19" xr:uid="{00000000-0005-0000-0000-000018000000}"/>
    <cellStyle name="Accent2 2" xfId="20" xr:uid="{00000000-0005-0000-0000-000019000000}"/>
    <cellStyle name="Accent3 2" xfId="21" xr:uid="{00000000-0005-0000-0000-00001A000000}"/>
    <cellStyle name="Accent4 2" xfId="22" xr:uid="{00000000-0005-0000-0000-00001B000000}"/>
    <cellStyle name="Accent5 2" xfId="23" xr:uid="{00000000-0005-0000-0000-00001C000000}"/>
    <cellStyle name="Accent6 2" xfId="24" xr:uid="{00000000-0005-0000-0000-00001D000000}"/>
    <cellStyle name="Bad 2" xfId="25" xr:uid="{00000000-0005-0000-0000-00001E000000}"/>
    <cellStyle name="Calculation 2" xfId="26" xr:uid="{00000000-0005-0000-0000-00001F000000}"/>
    <cellStyle name="Check Cell 2" xfId="27" xr:uid="{00000000-0005-0000-0000-000020000000}"/>
    <cellStyle name="Explanatory Text 2" xfId="28" xr:uid="{00000000-0005-0000-0000-000021000000}"/>
    <cellStyle name="Good 2" xfId="29" xr:uid="{00000000-0005-0000-0000-000022000000}"/>
    <cellStyle name="Heading 1 2" xfId="30" xr:uid="{00000000-0005-0000-0000-000023000000}"/>
    <cellStyle name="Heading 2 2" xfId="31" xr:uid="{00000000-0005-0000-0000-000024000000}"/>
    <cellStyle name="Heading 3 2" xfId="32" xr:uid="{00000000-0005-0000-0000-000025000000}"/>
    <cellStyle name="Heading 4 2" xfId="33" xr:uid="{00000000-0005-0000-0000-000026000000}"/>
    <cellStyle name="Input 2" xfId="34" xr:uid="{00000000-0005-0000-0000-000027000000}"/>
    <cellStyle name="Linked Cell 2" xfId="35" xr:uid="{00000000-0005-0000-0000-000028000000}"/>
    <cellStyle name="Neutral 2" xfId="36" xr:uid="{00000000-0005-0000-0000-000029000000}"/>
    <cellStyle name="Normal" xfId="0" builtinId="0"/>
    <cellStyle name="Normal 2" xfId="37" xr:uid="{00000000-0005-0000-0000-00002A000000}"/>
    <cellStyle name="Normal 2 2" xfId="38" xr:uid="{00000000-0005-0000-0000-00002B000000}"/>
    <cellStyle name="Normal 3" xfId="39" xr:uid="{00000000-0005-0000-0000-00002C000000}"/>
    <cellStyle name="Normal 4" xfId="40" xr:uid="{00000000-0005-0000-0000-00002D000000}"/>
    <cellStyle name="Note 2" xfId="41" xr:uid="{00000000-0005-0000-0000-00002E000000}"/>
    <cellStyle name="Note 2 2" xfId="42" xr:uid="{00000000-0005-0000-0000-00002F000000}"/>
    <cellStyle name="Output 2" xfId="43" xr:uid="{00000000-0005-0000-0000-000030000000}"/>
    <cellStyle name="Title 2" xfId="44" xr:uid="{00000000-0005-0000-0000-000031000000}"/>
    <cellStyle name="Total 2" xfId="45" xr:uid="{00000000-0005-0000-0000-000032000000}"/>
    <cellStyle name="Warning Text 2" xfId="46"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1"/>
  <sheetViews>
    <sheetView topLeftCell="A11" zoomScale="80" zoomScaleNormal="80" workbookViewId="0">
      <selection activeCell="A17" sqref="A17:N17"/>
    </sheetView>
  </sheetViews>
  <sheetFormatPr defaultColWidth="9.21875" defaultRowHeight="15.6" x14ac:dyDescent="0.3"/>
  <cols>
    <col min="1" max="1" width="9.21875" style="1"/>
    <col min="2" max="2" width="79.77734375" style="2" customWidth="1"/>
    <col min="3" max="7" width="20.77734375" style="2" customWidth="1"/>
    <col min="8" max="12" width="20.77734375" style="1" customWidth="1"/>
    <col min="13" max="13" width="18.21875" style="1" customWidth="1"/>
    <col min="14" max="14" width="21.77734375" style="1" customWidth="1"/>
    <col min="15" max="15" width="14.77734375" style="1" customWidth="1"/>
    <col min="16" max="16" width="20.5546875" style="1" customWidth="1"/>
    <col min="17" max="17" width="16.77734375" style="1" customWidth="1"/>
    <col min="18" max="16384" width="9.21875" style="1"/>
  </cols>
  <sheetData>
    <row r="1" spans="1:19" ht="16.8" x14ac:dyDescent="0.3">
      <c r="B1" s="3"/>
      <c r="C1" s="3"/>
      <c r="D1" s="3"/>
      <c r="E1" s="3"/>
      <c r="F1" s="3"/>
      <c r="G1" s="3"/>
      <c r="H1" s="4"/>
      <c r="I1" s="4"/>
      <c r="J1" s="152"/>
      <c r="K1" s="152"/>
      <c r="L1" s="152"/>
    </row>
    <row r="2" spans="1:19" ht="16.8" x14ac:dyDescent="0.3">
      <c r="B2" s="3"/>
      <c r="C2" s="3"/>
      <c r="D2" s="3"/>
      <c r="E2" s="3"/>
      <c r="F2" s="3"/>
      <c r="G2" s="3"/>
      <c r="H2" s="4"/>
      <c r="I2" s="4"/>
      <c r="J2" s="5"/>
      <c r="K2" s="9"/>
      <c r="L2" s="10"/>
    </row>
    <row r="3" spans="1:19" ht="24.6" x14ac:dyDescent="0.4">
      <c r="A3" s="153" t="s">
        <v>4</v>
      </c>
      <c r="B3" s="153"/>
      <c r="C3" s="153"/>
      <c r="D3" s="153"/>
      <c r="E3" s="153"/>
      <c r="F3" s="153"/>
      <c r="G3" s="153"/>
      <c r="H3" s="153"/>
      <c r="I3" s="153"/>
      <c r="J3" s="153"/>
      <c r="K3" s="153"/>
      <c r="L3" s="153"/>
    </row>
    <row r="4" spans="1:19" x14ac:dyDescent="0.3">
      <c r="B4" s="154"/>
      <c r="C4" s="154"/>
      <c r="D4" s="154"/>
      <c r="E4" s="154"/>
      <c r="F4" s="154"/>
      <c r="G4" s="154"/>
      <c r="H4" s="154"/>
      <c r="I4" s="154"/>
      <c r="J4" s="154"/>
      <c r="K4" s="154"/>
      <c r="L4" s="154"/>
    </row>
    <row r="5" spans="1:19" ht="151.5" customHeight="1" x14ac:dyDescent="0.3">
      <c r="A5" s="12" t="s">
        <v>1</v>
      </c>
      <c r="B5" s="12" t="s">
        <v>15</v>
      </c>
      <c r="C5" s="12" t="s">
        <v>5</v>
      </c>
      <c r="D5" s="12" t="s">
        <v>16</v>
      </c>
      <c r="E5" s="12" t="s">
        <v>18</v>
      </c>
      <c r="F5" s="12" t="s">
        <v>17</v>
      </c>
      <c r="G5" s="12" t="s">
        <v>0</v>
      </c>
      <c r="H5" s="12" t="s">
        <v>2</v>
      </c>
      <c r="I5" s="12" t="s">
        <v>20</v>
      </c>
      <c r="J5" s="13" t="s">
        <v>21</v>
      </c>
      <c r="K5" s="12" t="s">
        <v>22</v>
      </c>
      <c r="L5" s="60" t="s">
        <v>24</v>
      </c>
      <c r="M5" s="60" t="s">
        <v>25</v>
      </c>
      <c r="N5" s="61" t="s">
        <v>26</v>
      </c>
      <c r="O5" s="78" t="s">
        <v>28</v>
      </c>
      <c r="P5" s="79" t="s">
        <v>26</v>
      </c>
      <c r="Q5" s="85" t="s">
        <v>29</v>
      </c>
    </row>
    <row r="6" spans="1:19" x14ac:dyDescent="0.3">
      <c r="A6" s="14">
        <v>1</v>
      </c>
      <c r="B6" s="14">
        <v>2</v>
      </c>
      <c r="C6" s="14">
        <v>3</v>
      </c>
      <c r="D6" s="14">
        <v>4</v>
      </c>
      <c r="E6" s="14">
        <v>5</v>
      </c>
      <c r="F6" s="14">
        <v>6</v>
      </c>
      <c r="G6" s="14">
        <v>7</v>
      </c>
      <c r="H6" s="14" t="s">
        <v>6</v>
      </c>
      <c r="I6" s="15">
        <v>9</v>
      </c>
      <c r="J6" s="16">
        <v>10</v>
      </c>
      <c r="K6" s="15">
        <v>11</v>
      </c>
      <c r="L6" s="62" t="s">
        <v>19</v>
      </c>
      <c r="M6" s="63"/>
      <c r="N6" s="64"/>
      <c r="O6" s="80"/>
      <c r="P6" s="80"/>
      <c r="Q6" s="83"/>
    </row>
    <row r="7" spans="1:19" s="6" customFormat="1" ht="47.25" customHeight="1" x14ac:dyDescent="0.3">
      <c r="A7" s="17">
        <v>1</v>
      </c>
      <c r="B7" s="18" t="s">
        <v>7</v>
      </c>
      <c r="C7" s="19">
        <v>70</v>
      </c>
      <c r="D7" s="19">
        <v>2</v>
      </c>
      <c r="E7" s="19">
        <v>8.5</v>
      </c>
      <c r="F7" s="19">
        <v>1</v>
      </c>
      <c r="G7" s="19">
        <v>15</v>
      </c>
      <c r="H7" s="20">
        <f t="shared" ref="H7:H14" si="0">SUM(C7:G7)</f>
        <v>96.5</v>
      </c>
      <c r="I7" s="21">
        <v>554</v>
      </c>
      <c r="J7" s="22">
        <v>67.22</v>
      </c>
      <c r="K7" s="23">
        <v>13.6</v>
      </c>
      <c r="L7" s="65">
        <v>640</v>
      </c>
      <c r="M7" s="66">
        <v>0.21440000000000001</v>
      </c>
      <c r="N7" s="67">
        <v>777.22</v>
      </c>
      <c r="O7" s="81">
        <v>7.29</v>
      </c>
      <c r="P7" s="82">
        <f>H7*O7</f>
        <v>703.48500000000001</v>
      </c>
      <c r="Q7" s="84">
        <f>P7-N7</f>
        <v>-73.735000000000014</v>
      </c>
      <c r="S7" s="11"/>
    </row>
    <row r="8" spans="1:19" s="6" customFormat="1" ht="47.25" customHeight="1" x14ac:dyDescent="0.3">
      <c r="A8" s="17">
        <v>2</v>
      </c>
      <c r="B8" s="18" t="s">
        <v>8</v>
      </c>
      <c r="C8" s="19">
        <v>70</v>
      </c>
      <c r="D8" s="19">
        <v>2</v>
      </c>
      <c r="E8" s="19">
        <v>8.5</v>
      </c>
      <c r="F8" s="19">
        <v>1</v>
      </c>
      <c r="G8" s="19">
        <v>0</v>
      </c>
      <c r="H8" s="20">
        <f t="shared" si="0"/>
        <v>81.5</v>
      </c>
      <c r="I8" s="21">
        <v>519</v>
      </c>
      <c r="J8" s="22">
        <v>67.22</v>
      </c>
      <c r="K8" s="23">
        <v>13.6</v>
      </c>
      <c r="L8" s="65">
        <v>640</v>
      </c>
      <c r="M8" s="68">
        <v>0.21440000000000001</v>
      </c>
      <c r="N8" s="67">
        <v>777.22</v>
      </c>
      <c r="O8" s="81">
        <v>7.29</v>
      </c>
      <c r="P8" s="82">
        <f t="shared" ref="P8:P14" si="1">H8*O8</f>
        <v>594.13499999999999</v>
      </c>
      <c r="Q8" s="84">
        <f t="shared" ref="Q8:Q14" si="2">P8-N8</f>
        <v>-183.08500000000004</v>
      </c>
      <c r="S8" s="11"/>
    </row>
    <row r="9" spans="1:19" s="6" customFormat="1" ht="47.25" customHeight="1" x14ac:dyDescent="0.3">
      <c r="A9" s="17">
        <v>3</v>
      </c>
      <c r="B9" s="24" t="s">
        <v>9</v>
      </c>
      <c r="C9" s="19">
        <v>70</v>
      </c>
      <c r="D9" s="19">
        <v>2</v>
      </c>
      <c r="E9" s="19">
        <v>8.5</v>
      </c>
      <c r="F9" s="19">
        <v>1</v>
      </c>
      <c r="G9" s="19">
        <v>15</v>
      </c>
      <c r="H9" s="20">
        <f t="shared" si="0"/>
        <v>96.5</v>
      </c>
      <c r="I9" s="21">
        <v>554</v>
      </c>
      <c r="J9" s="22">
        <v>67.22</v>
      </c>
      <c r="K9" s="23">
        <v>13.6</v>
      </c>
      <c r="L9" s="65">
        <v>640</v>
      </c>
      <c r="M9" s="68">
        <v>0.21440000000000001</v>
      </c>
      <c r="N9" s="67">
        <v>777.22</v>
      </c>
      <c r="O9" s="81">
        <v>7.29</v>
      </c>
      <c r="P9" s="82">
        <f t="shared" si="1"/>
        <v>703.48500000000001</v>
      </c>
      <c r="Q9" s="84">
        <f t="shared" si="2"/>
        <v>-73.735000000000014</v>
      </c>
      <c r="S9" s="11"/>
    </row>
    <row r="10" spans="1:19" s="6" customFormat="1" ht="47.25" customHeight="1" thickBot="1" x14ac:dyDescent="0.35">
      <c r="A10" s="32">
        <v>4</v>
      </c>
      <c r="B10" s="33" t="s">
        <v>10</v>
      </c>
      <c r="C10" s="34">
        <v>70</v>
      </c>
      <c r="D10" s="34">
        <v>2</v>
      </c>
      <c r="E10" s="34">
        <v>8.5</v>
      </c>
      <c r="F10" s="34">
        <v>1</v>
      </c>
      <c r="G10" s="34">
        <v>0</v>
      </c>
      <c r="H10" s="35">
        <f t="shared" si="0"/>
        <v>81.5</v>
      </c>
      <c r="I10" s="36">
        <v>519</v>
      </c>
      <c r="J10" s="37">
        <v>67.22</v>
      </c>
      <c r="K10" s="38">
        <v>13.6</v>
      </c>
      <c r="L10" s="69">
        <v>640</v>
      </c>
      <c r="M10" s="70">
        <v>0.21440000000000001</v>
      </c>
      <c r="N10" s="71">
        <v>777.22</v>
      </c>
      <c r="O10" s="81">
        <v>7.29</v>
      </c>
      <c r="P10" s="82">
        <f t="shared" si="1"/>
        <v>594.13499999999999</v>
      </c>
      <c r="Q10" s="84">
        <f t="shared" si="2"/>
        <v>-183.08500000000004</v>
      </c>
      <c r="S10" s="11"/>
    </row>
    <row r="11" spans="1:19" s="6" customFormat="1" ht="47.1" customHeight="1" x14ac:dyDescent="0.3">
      <c r="A11" s="25">
        <v>5</v>
      </c>
      <c r="B11" s="26" t="s">
        <v>11</v>
      </c>
      <c r="C11" s="27">
        <v>49</v>
      </c>
      <c r="D11" s="27">
        <v>2</v>
      </c>
      <c r="E11" s="27">
        <v>10</v>
      </c>
      <c r="F11" s="27">
        <v>1</v>
      </c>
      <c r="G11" s="27">
        <v>15</v>
      </c>
      <c r="H11" s="28">
        <f t="shared" si="0"/>
        <v>77</v>
      </c>
      <c r="I11" s="29">
        <v>437</v>
      </c>
      <c r="J11" s="30">
        <v>67.22</v>
      </c>
      <c r="K11" s="31">
        <v>13.6</v>
      </c>
      <c r="L11" s="72">
        <v>520</v>
      </c>
      <c r="M11" s="73">
        <v>0.21440000000000001</v>
      </c>
      <c r="N11" s="74">
        <v>631.49</v>
      </c>
      <c r="O11" s="81">
        <v>7.29</v>
      </c>
      <c r="P11" s="82">
        <f t="shared" si="1"/>
        <v>561.33000000000004</v>
      </c>
      <c r="Q11" s="84">
        <f t="shared" si="2"/>
        <v>-70.159999999999968</v>
      </c>
      <c r="S11" s="11"/>
    </row>
    <row r="12" spans="1:19" s="6" customFormat="1" ht="47.1" customHeight="1" thickBot="1" x14ac:dyDescent="0.35">
      <c r="A12" s="39">
        <v>6</v>
      </c>
      <c r="B12" s="40" t="s">
        <v>12</v>
      </c>
      <c r="C12" s="41">
        <v>49</v>
      </c>
      <c r="D12" s="41">
        <v>2</v>
      </c>
      <c r="E12" s="41">
        <v>10</v>
      </c>
      <c r="F12" s="41">
        <v>1</v>
      </c>
      <c r="G12" s="41">
        <v>0</v>
      </c>
      <c r="H12" s="42">
        <f t="shared" si="0"/>
        <v>62</v>
      </c>
      <c r="I12" s="43">
        <v>402</v>
      </c>
      <c r="J12" s="44">
        <v>67.22</v>
      </c>
      <c r="K12" s="45">
        <v>13.6</v>
      </c>
      <c r="L12" s="75">
        <v>520</v>
      </c>
      <c r="M12" s="70">
        <v>0.21440000000000001</v>
      </c>
      <c r="N12" s="71">
        <v>631.49</v>
      </c>
      <c r="O12" s="81">
        <v>7.29</v>
      </c>
      <c r="P12" s="82">
        <f t="shared" si="1"/>
        <v>451.98</v>
      </c>
      <c r="Q12" s="84">
        <f t="shared" si="2"/>
        <v>-179.51</v>
      </c>
      <c r="S12" s="11"/>
    </row>
    <row r="13" spans="1:19" s="6" customFormat="1" ht="47.1" customHeight="1" x14ac:dyDescent="0.3">
      <c r="A13" s="46">
        <v>7</v>
      </c>
      <c r="B13" s="47" t="s">
        <v>13</v>
      </c>
      <c r="C13" s="48">
        <v>75</v>
      </c>
      <c r="D13" s="48">
        <v>2</v>
      </c>
      <c r="E13" s="48">
        <v>6</v>
      </c>
      <c r="F13" s="48">
        <v>1</v>
      </c>
      <c r="G13" s="48">
        <v>15</v>
      </c>
      <c r="H13" s="49">
        <f t="shared" si="0"/>
        <v>99</v>
      </c>
      <c r="I13" s="50">
        <v>569</v>
      </c>
      <c r="J13" s="51">
        <v>67.22</v>
      </c>
      <c r="K13" s="52">
        <v>13.6</v>
      </c>
      <c r="L13" s="76">
        <v>650</v>
      </c>
      <c r="M13" s="73">
        <v>0.21440000000000001</v>
      </c>
      <c r="N13" s="74">
        <v>789.36</v>
      </c>
      <c r="O13" s="81">
        <v>7.29</v>
      </c>
      <c r="P13" s="82">
        <f t="shared" si="1"/>
        <v>721.71</v>
      </c>
      <c r="Q13" s="84">
        <f t="shared" si="2"/>
        <v>-67.649999999999977</v>
      </c>
      <c r="S13" s="11"/>
    </row>
    <row r="14" spans="1:19" s="6" customFormat="1" ht="47.1" customHeight="1" thickBot="1" x14ac:dyDescent="0.35">
      <c r="A14" s="53">
        <v>8</v>
      </c>
      <c r="B14" s="54" t="s">
        <v>14</v>
      </c>
      <c r="C14" s="55">
        <v>75</v>
      </c>
      <c r="D14" s="55">
        <v>2</v>
      </c>
      <c r="E14" s="55">
        <v>6</v>
      </c>
      <c r="F14" s="55">
        <v>1</v>
      </c>
      <c r="G14" s="55">
        <v>0</v>
      </c>
      <c r="H14" s="56">
        <f t="shared" si="0"/>
        <v>84</v>
      </c>
      <c r="I14" s="57">
        <v>534</v>
      </c>
      <c r="J14" s="58">
        <v>67.22</v>
      </c>
      <c r="K14" s="59">
        <v>13.6</v>
      </c>
      <c r="L14" s="77">
        <v>650</v>
      </c>
      <c r="M14" s="70">
        <v>0.21440000000000001</v>
      </c>
      <c r="N14" s="71">
        <v>789.36</v>
      </c>
      <c r="O14" s="81">
        <v>7.29</v>
      </c>
      <c r="P14" s="82">
        <f t="shared" si="1"/>
        <v>612.36</v>
      </c>
      <c r="Q14" s="84">
        <f t="shared" si="2"/>
        <v>-177</v>
      </c>
      <c r="S14" s="11"/>
    </row>
    <row r="15" spans="1:19" s="6" customFormat="1" ht="87.75" customHeight="1" x14ac:dyDescent="0.3">
      <c r="A15" s="155" t="s">
        <v>30</v>
      </c>
      <c r="B15" s="155"/>
      <c r="C15" s="155"/>
      <c r="D15" s="155"/>
      <c r="E15" s="155"/>
      <c r="F15" s="155"/>
      <c r="G15" s="155"/>
      <c r="H15" s="155"/>
      <c r="I15" s="155"/>
      <c r="J15" s="155"/>
      <c r="K15" s="155"/>
      <c r="L15" s="155"/>
      <c r="M15" s="155"/>
      <c r="N15" s="155"/>
    </row>
    <row r="16" spans="1:19" ht="105.75" customHeight="1" x14ac:dyDescent="0.3">
      <c r="A16" s="156" t="s">
        <v>27</v>
      </c>
      <c r="B16" s="156"/>
      <c r="C16" s="156"/>
      <c r="D16" s="156"/>
      <c r="E16" s="156"/>
      <c r="F16" s="156"/>
      <c r="G16" s="156"/>
      <c r="H16" s="156"/>
      <c r="I16" s="156"/>
      <c r="J16" s="156"/>
      <c r="K16" s="156"/>
      <c r="L16" s="156"/>
      <c r="M16" s="156"/>
      <c r="N16" s="156"/>
    </row>
    <row r="17" spans="1:14" ht="52.5" customHeight="1" x14ac:dyDescent="0.3">
      <c r="A17" s="151" t="s">
        <v>23</v>
      </c>
      <c r="B17" s="151"/>
      <c r="C17" s="151"/>
      <c r="D17" s="151"/>
      <c r="E17" s="151"/>
      <c r="F17" s="151"/>
      <c r="G17" s="151"/>
      <c r="H17" s="151"/>
      <c r="I17" s="151"/>
      <c r="J17" s="151"/>
      <c r="K17" s="151"/>
      <c r="L17" s="151"/>
      <c r="M17" s="151"/>
      <c r="N17" s="151"/>
    </row>
    <row r="18" spans="1:14" ht="105" customHeight="1" x14ac:dyDescent="0.3">
      <c r="A18" s="151" t="s">
        <v>3</v>
      </c>
      <c r="B18" s="151"/>
      <c r="C18" s="151"/>
      <c r="D18" s="151"/>
      <c r="E18" s="151"/>
      <c r="F18" s="151"/>
      <c r="G18" s="151"/>
      <c r="H18" s="151"/>
      <c r="I18" s="151"/>
      <c r="J18" s="151"/>
      <c r="K18" s="151"/>
      <c r="L18" s="151"/>
      <c r="M18" s="151"/>
      <c r="N18" s="151"/>
    </row>
    <row r="19" spans="1:14" x14ac:dyDescent="0.3">
      <c r="A19" s="7"/>
      <c r="B19" s="8"/>
      <c r="C19" s="8"/>
      <c r="D19" s="8"/>
      <c r="E19" s="8"/>
      <c r="F19" s="8"/>
      <c r="G19" s="8"/>
      <c r="H19" s="7"/>
      <c r="I19" s="7"/>
      <c r="J19" s="7"/>
      <c r="K19" s="7"/>
      <c r="L19" s="7"/>
    </row>
    <row r="20" spans="1:14" x14ac:dyDescent="0.3">
      <c r="A20" s="7"/>
      <c r="B20" s="8"/>
      <c r="C20" s="8"/>
      <c r="D20" s="8"/>
      <c r="E20" s="8"/>
      <c r="F20" s="8"/>
      <c r="G20" s="8"/>
      <c r="H20" s="7"/>
      <c r="I20" s="7"/>
      <c r="J20" s="7"/>
      <c r="K20" s="7"/>
      <c r="L20" s="7"/>
    </row>
    <row r="21" spans="1:14" x14ac:dyDescent="0.3">
      <c r="A21" s="7"/>
      <c r="B21" s="8"/>
      <c r="C21" s="8"/>
      <c r="D21" s="8"/>
      <c r="E21" s="8"/>
      <c r="F21" s="8"/>
      <c r="G21" s="8"/>
      <c r="H21" s="7"/>
      <c r="I21" s="7"/>
      <c r="J21" s="7"/>
      <c r="K21" s="7"/>
      <c r="L21" s="7"/>
    </row>
  </sheetData>
  <mergeCells count="7">
    <mergeCell ref="A18:N18"/>
    <mergeCell ref="J1:L1"/>
    <mergeCell ref="A3:L3"/>
    <mergeCell ref="B4:L4"/>
    <mergeCell ref="A15:N15"/>
    <mergeCell ref="A16:N16"/>
    <mergeCell ref="A17:N17"/>
  </mergeCells>
  <pageMargins left="0.7" right="0.7" top="0.75" bottom="0.75" header="0.3" footer="0.3"/>
  <pageSetup paperSize="9"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51"/>
  <sheetViews>
    <sheetView tabSelected="1" zoomScale="70" zoomScaleNormal="70" zoomScaleSheetLayoutView="80" workbookViewId="0"/>
  </sheetViews>
  <sheetFormatPr defaultColWidth="9.21875" defaultRowHeight="15.6" x14ac:dyDescent="0.3"/>
  <cols>
    <col min="1" max="1" width="9.21875" style="1"/>
    <col min="2" max="2" width="81.21875" style="2" customWidth="1"/>
    <col min="3" max="4" width="20.77734375" style="2" customWidth="1"/>
    <col min="5" max="5" width="22.77734375" style="2" customWidth="1"/>
    <col min="6" max="6" width="15.21875" style="2" customWidth="1"/>
    <col min="7" max="7" width="15.77734375" style="2" customWidth="1"/>
    <col min="8" max="8" width="17.77734375" style="1" customWidth="1"/>
    <col min="9" max="9" width="13.77734375" style="1" customWidth="1"/>
    <col min="10" max="10" width="17.77734375" style="86" customWidth="1"/>
    <col min="11" max="11" width="9.44140625" style="1" bestFit="1" customWidth="1"/>
    <col min="12" max="16384" width="9.21875" style="1"/>
  </cols>
  <sheetData>
    <row r="1" spans="1:10" ht="16.8" x14ac:dyDescent="0.3">
      <c r="A1" s="7"/>
      <c r="B1" s="88"/>
      <c r="C1" s="88"/>
      <c r="D1" s="88"/>
      <c r="E1" s="88"/>
      <c r="F1" s="88"/>
      <c r="G1" s="88"/>
      <c r="H1" s="88"/>
      <c r="I1" s="89"/>
      <c r="J1" s="89"/>
    </row>
    <row r="2" spans="1:10" ht="20.399999999999999" x14ac:dyDescent="0.35">
      <c r="A2" s="157" t="s">
        <v>31</v>
      </c>
      <c r="B2" s="157"/>
      <c r="C2" s="157"/>
      <c r="D2" s="157"/>
      <c r="E2" s="157"/>
      <c r="F2" s="157"/>
      <c r="G2" s="157"/>
      <c r="H2" s="157"/>
      <c r="I2" s="157"/>
      <c r="J2" s="157"/>
    </row>
    <row r="3" spans="1:10" ht="16.2" thickBot="1" x14ac:dyDescent="0.35">
      <c r="A3" s="8"/>
      <c r="B3" s="158"/>
      <c r="C3" s="158"/>
      <c r="D3" s="158"/>
      <c r="E3" s="158"/>
      <c r="F3" s="158"/>
      <c r="G3" s="158"/>
      <c r="H3" s="158"/>
      <c r="I3" s="158"/>
      <c r="J3" s="158"/>
    </row>
    <row r="4" spans="1:10" ht="109.8" thickBot="1" x14ac:dyDescent="0.35">
      <c r="A4" s="114" t="s">
        <v>1</v>
      </c>
      <c r="B4" s="114" t="s">
        <v>15</v>
      </c>
      <c r="C4" s="109" t="s">
        <v>32</v>
      </c>
      <c r="D4" s="93" t="s">
        <v>33</v>
      </c>
      <c r="E4" s="93" t="s">
        <v>34</v>
      </c>
      <c r="F4" s="93" t="s">
        <v>35</v>
      </c>
      <c r="G4" s="93" t="s">
        <v>36</v>
      </c>
      <c r="H4" s="95" t="s">
        <v>37</v>
      </c>
      <c r="I4" s="100" t="s">
        <v>38</v>
      </c>
      <c r="J4" s="100" t="s">
        <v>78</v>
      </c>
    </row>
    <row r="5" spans="1:10" ht="27" customHeight="1" thickBot="1" x14ac:dyDescent="0.35">
      <c r="A5" s="101">
        <v>1</v>
      </c>
      <c r="B5" s="101">
        <v>2</v>
      </c>
      <c r="C5" s="110">
        <v>3</v>
      </c>
      <c r="D5" s="94">
        <v>4</v>
      </c>
      <c r="E5" s="94">
        <v>5</v>
      </c>
      <c r="F5" s="94">
        <v>6</v>
      </c>
      <c r="G5" s="94">
        <v>7</v>
      </c>
      <c r="H5" s="96">
        <v>8</v>
      </c>
      <c r="I5" s="101" t="s">
        <v>39</v>
      </c>
      <c r="J5" s="105">
        <v>10</v>
      </c>
    </row>
    <row r="6" spans="1:10" ht="31.2" x14ac:dyDescent="0.3">
      <c r="A6" s="115">
        <v>1</v>
      </c>
      <c r="B6" s="118" t="s">
        <v>40</v>
      </c>
      <c r="C6" s="111">
        <v>50</v>
      </c>
      <c r="D6" s="91">
        <v>24</v>
      </c>
      <c r="E6" s="91">
        <v>35</v>
      </c>
      <c r="F6" s="91">
        <v>15</v>
      </c>
      <c r="G6" s="91">
        <v>2</v>
      </c>
      <c r="H6" s="97">
        <v>2</v>
      </c>
      <c r="I6" s="102">
        <f t="shared" ref="I6:I45" si="0">C6+D6+E6+F6+G6+H6</f>
        <v>128</v>
      </c>
      <c r="J6" s="106">
        <v>1551.66</v>
      </c>
    </row>
    <row r="7" spans="1:10" ht="16.2" thickBot="1" x14ac:dyDescent="0.35">
      <c r="A7" s="116">
        <v>2</v>
      </c>
      <c r="B7" s="119" t="s">
        <v>41</v>
      </c>
      <c r="C7" s="112">
        <v>50</v>
      </c>
      <c r="D7" s="92">
        <v>24</v>
      </c>
      <c r="E7" s="92">
        <v>35</v>
      </c>
      <c r="F7" s="92"/>
      <c r="G7" s="92">
        <v>2</v>
      </c>
      <c r="H7" s="98">
        <v>2</v>
      </c>
      <c r="I7" s="103">
        <f t="shared" si="0"/>
        <v>113</v>
      </c>
      <c r="J7" s="107">
        <v>1551.66</v>
      </c>
    </row>
    <row r="8" spans="1:10" x14ac:dyDescent="0.3">
      <c r="A8" s="115">
        <v>3</v>
      </c>
      <c r="B8" s="118" t="s">
        <v>42</v>
      </c>
      <c r="C8" s="111">
        <v>30</v>
      </c>
      <c r="D8" s="91">
        <v>24</v>
      </c>
      <c r="E8" s="91"/>
      <c r="F8" s="91">
        <v>15</v>
      </c>
      <c r="G8" s="91">
        <v>2</v>
      </c>
      <c r="H8" s="97">
        <v>2</v>
      </c>
      <c r="I8" s="102">
        <f t="shared" si="0"/>
        <v>73</v>
      </c>
      <c r="J8" s="106">
        <v>1508.02</v>
      </c>
    </row>
    <row r="9" spans="1:10" x14ac:dyDescent="0.3">
      <c r="A9" s="117">
        <v>4</v>
      </c>
      <c r="B9" s="120" t="s">
        <v>43</v>
      </c>
      <c r="C9" s="113">
        <v>30</v>
      </c>
      <c r="D9" s="90">
        <v>24</v>
      </c>
      <c r="E9" s="90"/>
      <c r="F9" s="90"/>
      <c r="G9" s="90">
        <v>2</v>
      </c>
      <c r="H9" s="99">
        <v>2</v>
      </c>
      <c r="I9" s="104">
        <f t="shared" si="0"/>
        <v>58</v>
      </c>
      <c r="J9" s="108">
        <v>1412.92</v>
      </c>
    </row>
    <row r="10" spans="1:10" ht="31.2" x14ac:dyDescent="0.3">
      <c r="A10" s="117">
        <v>5</v>
      </c>
      <c r="B10" s="120" t="s">
        <v>44</v>
      </c>
      <c r="C10" s="113">
        <v>30</v>
      </c>
      <c r="D10" s="90">
        <v>24</v>
      </c>
      <c r="E10" s="90">
        <v>35</v>
      </c>
      <c r="F10" s="90">
        <v>15</v>
      </c>
      <c r="G10" s="90">
        <v>2</v>
      </c>
      <c r="H10" s="99">
        <v>2</v>
      </c>
      <c r="I10" s="104">
        <f t="shared" si="0"/>
        <v>108</v>
      </c>
      <c r="J10" s="108">
        <v>1551.66</v>
      </c>
    </row>
    <row r="11" spans="1:10" ht="16.2" thickBot="1" x14ac:dyDescent="0.35">
      <c r="A11" s="116">
        <v>6</v>
      </c>
      <c r="B11" s="119" t="s">
        <v>45</v>
      </c>
      <c r="C11" s="112">
        <v>30</v>
      </c>
      <c r="D11" s="92">
        <v>24</v>
      </c>
      <c r="E11" s="92">
        <v>35</v>
      </c>
      <c r="F11" s="92"/>
      <c r="G11" s="92">
        <v>2</v>
      </c>
      <c r="H11" s="98">
        <v>2</v>
      </c>
      <c r="I11" s="103">
        <f t="shared" si="0"/>
        <v>93</v>
      </c>
      <c r="J11" s="107">
        <v>1551.66</v>
      </c>
    </row>
    <row r="12" spans="1:10" x14ac:dyDescent="0.3">
      <c r="A12" s="115">
        <v>7</v>
      </c>
      <c r="B12" s="118" t="s">
        <v>46</v>
      </c>
      <c r="C12" s="111">
        <v>30</v>
      </c>
      <c r="D12" s="91">
        <v>24</v>
      </c>
      <c r="E12" s="91"/>
      <c r="F12" s="91">
        <v>15</v>
      </c>
      <c r="G12" s="91">
        <v>2</v>
      </c>
      <c r="H12" s="97">
        <v>2</v>
      </c>
      <c r="I12" s="102">
        <f t="shared" si="0"/>
        <v>73</v>
      </c>
      <c r="J12" s="106">
        <v>1508.02</v>
      </c>
    </row>
    <row r="13" spans="1:10" x14ac:dyDescent="0.3">
      <c r="A13" s="117">
        <v>8</v>
      </c>
      <c r="B13" s="120" t="s">
        <v>47</v>
      </c>
      <c r="C13" s="113">
        <v>30</v>
      </c>
      <c r="D13" s="90">
        <v>24</v>
      </c>
      <c r="E13" s="90"/>
      <c r="F13" s="90"/>
      <c r="G13" s="90">
        <v>2</v>
      </c>
      <c r="H13" s="99">
        <v>2</v>
      </c>
      <c r="I13" s="104">
        <f t="shared" si="0"/>
        <v>58</v>
      </c>
      <c r="J13" s="108">
        <v>1412.92</v>
      </c>
    </row>
    <row r="14" spans="1:10" ht="31.2" x14ac:dyDescent="0.3">
      <c r="A14" s="117">
        <v>9</v>
      </c>
      <c r="B14" s="120" t="s">
        <v>48</v>
      </c>
      <c r="C14" s="113">
        <v>30</v>
      </c>
      <c r="D14" s="90">
        <v>24</v>
      </c>
      <c r="E14" s="90">
        <v>35</v>
      </c>
      <c r="F14" s="90">
        <v>15</v>
      </c>
      <c r="G14" s="90">
        <v>2</v>
      </c>
      <c r="H14" s="99">
        <v>2</v>
      </c>
      <c r="I14" s="104">
        <f t="shared" si="0"/>
        <v>108</v>
      </c>
      <c r="J14" s="108">
        <v>1551.66</v>
      </c>
    </row>
    <row r="15" spans="1:10" ht="16.2" thickBot="1" x14ac:dyDescent="0.35">
      <c r="A15" s="116">
        <v>10</v>
      </c>
      <c r="B15" s="119" t="s">
        <v>49</v>
      </c>
      <c r="C15" s="133">
        <v>30</v>
      </c>
      <c r="D15" s="134">
        <v>24</v>
      </c>
      <c r="E15" s="134">
        <v>35</v>
      </c>
      <c r="F15" s="134"/>
      <c r="G15" s="134">
        <v>2</v>
      </c>
      <c r="H15" s="135">
        <v>2</v>
      </c>
      <c r="I15" s="103">
        <f t="shared" si="0"/>
        <v>93</v>
      </c>
      <c r="J15" s="107">
        <v>1551.66</v>
      </c>
    </row>
    <row r="16" spans="1:10" x14ac:dyDescent="0.3">
      <c r="A16" s="115">
        <v>11</v>
      </c>
      <c r="B16" s="127" t="s">
        <v>50</v>
      </c>
      <c r="C16" s="161">
        <v>30</v>
      </c>
      <c r="D16" s="136">
        <v>24</v>
      </c>
      <c r="E16" s="136"/>
      <c r="F16" s="136">
        <v>15</v>
      </c>
      <c r="G16" s="136">
        <v>2</v>
      </c>
      <c r="H16" s="137">
        <v>2</v>
      </c>
      <c r="I16" s="130">
        <f t="shared" si="0"/>
        <v>73</v>
      </c>
      <c r="J16" s="162">
        <v>1508.02</v>
      </c>
    </row>
    <row r="17" spans="1:11" x14ac:dyDescent="0.3">
      <c r="A17" s="117">
        <v>12</v>
      </c>
      <c r="B17" s="128" t="s">
        <v>51</v>
      </c>
      <c r="C17" s="143">
        <v>30</v>
      </c>
      <c r="D17" s="90">
        <v>24</v>
      </c>
      <c r="E17" s="90"/>
      <c r="F17" s="90"/>
      <c r="G17" s="90">
        <v>2</v>
      </c>
      <c r="H17" s="138">
        <v>2</v>
      </c>
      <c r="I17" s="131">
        <f t="shared" si="0"/>
        <v>58</v>
      </c>
      <c r="J17" s="162">
        <v>1412.92</v>
      </c>
    </row>
    <row r="18" spans="1:11" ht="31.2" x14ac:dyDescent="0.3">
      <c r="A18" s="117">
        <v>13</v>
      </c>
      <c r="B18" s="128" t="s">
        <v>52</v>
      </c>
      <c r="C18" s="143">
        <v>30</v>
      </c>
      <c r="D18" s="90">
        <v>24</v>
      </c>
      <c r="E18" s="90">
        <v>35</v>
      </c>
      <c r="F18" s="90">
        <v>15</v>
      </c>
      <c r="G18" s="90">
        <v>2</v>
      </c>
      <c r="H18" s="138">
        <v>2</v>
      </c>
      <c r="I18" s="131">
        <f t="shared" si="0"/>
        <v>108</v>
      </c>
      <c r="J18" s="108">
        <v>1551.66</v>
      </c>
    </row>
    <row r="19" spans="1:11" ht="16.2" thickBot="1" x14ac:dyDescent="0.35">
      <c r="A19" s="116">
        <v>14</v>
      </c>
      <c r="B19" s="129" t="s">
        <v>53</v>
      </c>
      <c r="C19" s="163">
        <v>30</v>
      </c>
      <c r="D19" s="134">
        <v>24</v>
      </c>
      <c r="E19" s="134">
        <v>35</v>
      </c>
      <c r="F19" s="134"/>
      <c r="G19" s="134">
        <v>2</v>
      </c>
      <c r="H19" s="140">
        <v>2</v>
      </c>
      <c r="I19" s="132">
        <f t="shared" si="0"/>
        <v>93</v>
      </c>
      <c r="J19" s="107">
        <v>1551.66</v>
      </c>
    </row>
    <row r="20" spans="1:11" x14ac:dyDescent="0.3">
      <c r="A20" s="115">
        <v>15</v>
      </c>
      <c r="B20" s="127" t="s">
        <v>54</v>
      </c>
      <c r="C20" s="161">
        <v>30</v>
      </c>
      <c r="D20" s="136">
        <v>24</v>
      </c>
      <c r="E20" s="136"/>
      <c r="F20" s="136">
        <v>15</v>
      </c>
      <c r="G20" s="136">
        <v>2</v>
      </c>
      <c r="H20" s="137">
        <v>2</v>
      </c>
      <c r="I20" s="130">
        <f t="shared" si="0"/>
        <v>73</v>
      </c>
      <c r="J20" s="162">
        <v>1508.02</v>
      </c>
    </row>
    <row r="21" spans="1:11" x14ac:dyDescent="0.3">
      <c r="A21" s="117">
        <v>16</v>
      </c>
      <c r="B21" s="128" t="s">
        <v>55</v>
      </c>
      <c r="C21" s="143">
        <v>30</v>
      </c>
      <c r="D21" s="90">
        <v>24</v>
      </c>
      <c r="E21" s="90"/>
      <c r="F21" s="90"/>
      <c r="G21" s="90">
        <v>2</v>
      </c>
      <c r="H21" s="138">
        <v>2</v>
      </c>
      <c r="I21" s="131">
        <f t="shared" si="0"/>
        <v>58</v>
      </c>
      <c r="J21" s="162">
        <v>1412.92</v>
      </c>
    </row>
    <row r="22" spans="1:11" ht="31.2" x14ac:dyDescent="0.3">
      <c r="A22" s="117">
        <v>17</v>
      </c>
      <c r="B22" s="128" t="s">
        <v>56</v>
      </c>
      <c r="C22" s="143">
        <v>30</v>
      </c>
      <c r="D22" s="90">
        <v>24</v>
      </c>
      <c r="E22" s="90">
        <v>35</v>
      </c>
      <c r="F22" s="90">
        <v>15</v>
      </c>
      <c r="G22" s="90">
        <v>2</v>
      </c>
      <c r="H22" s="138">
        <v>2</v>
      </c>
      <c r="I22" s="131">
        <f t="shared" si="0"/>
        <v>108</v>
      </c>
      <c r="J22" s="108">
        <v>1551.66</v>
      </c>
    </row>
    <row r="23" spans="1:11" ht="16.2" thickBot="1" x14ac:dyDescent="0.35">
      <c r="A23" s="116">
        <v>18</v>
      </c>
      <c r="B23" s="129" t="s">
        <v>57</v>
      </c>
      <c r="C23" s="126">
        <v>30</v>
      </c>
      <c r="D23" s="92">
        <v>24</v>
      </c>
      <c r="E23" s="92">
        <v>35</v>
      </c>
      <c r="F23" s="92"/>
      <c r="G23" s="92">
        <v>2</v>
      </c>
      <c r="H23" s="139">
        <v>2</v>
      </c>
      <c r="I23" s="132">
        <f t="shared" si="0"/>
        <v>93</v>
      </c>
      <c r="J23" s="107">
        <v>1551.66</v>
      </c>
    </row>
    <row r="24" spans="1:11" x14ac:dyDescent="0.3">
      <c r="A24" s="115">
        <v>19</v>
      </c>
      <c r="B24" s="118" t="s">
        <v>58</v>
      </c>
      <c r="C24" s="111">
        <v>30</v>
      </c>
      <c r="D24" s="91">
        <v>14</v>
      </c>
      <c r="E24" s="91"/>
      <c r="F24" s="91">
        <v>15</v>
      </c>
      <c r="G24" s="91">
        <v>2</v>
      </c>
      <c r="H24" s="97">
        <v>2</v>
      </c>
      <c r="I24" s="102">
        <f t="shared" si="0"/>
        <v>63</v>
      </c>
      <c r="J24" s="106">
        <v>1042.6199999999999</v>
      </c>
    </row>
    <row r="25" spans="1:11" x14ac:dyDescent="0.3">
      <c r="A25" s="117">
        <v>20</v>
      </c>
      <c r="B25" s="120" t="s">
        <v>59</v>
      </c>
      <c r="C25" s="113">
        <v>30</v>
      </c>
      <c r="D25" s="90">
        <v>14</v>
      </c>
      <c r="E25" s="90"/>
      <c r="F25" s="90"/>
      <c r="G25" s="90">
        <v>2</v>
      </c>
      <c r="H25" s="99">
        <v>2</v>
      </c>
      <c r="I25" s="104">
        <f t="shared" si="0"/>
        <v>48</v>
      </c>
      <c r="J25" s="108">
        <v>947.52</v>
      </c>
    </row>
    <row r="26" spans="1:11" ht="31.2" x14ac:dyDescent="0.3">
      <c r="A26" s="117">
        <v>21</v>
      </c>
      <c r="B26" s="120" t="s">
        <v>60</v>
      </c>
      <c r="C26" s="113">
        <v>30</v>
      </c>
      <c r="D26" s="90">
        <v>14</v>
      </c>
      <c r="E26" s="90">
        <v>35</v>
      </c>
      <c r="F26" s="90">
        <v>15</v>
      </c>
      <c r="G26" s="90">
        <v>2</v>
      </c>
      <c r="H26" s="99">
        <v>2</v>
      </c>
      <c r="I26" s="104">
        <f t="shared" si="0"/>
        <v>98</v>
      </c>
      <c r="J26" s="108">
        <v>1264.52</v>
      </c>
    </row>
    <row r="27" spans="1:11" ht="16.2" thickBot="1" x14ac:dyDescent="0.35">
      <c r="A27" s="116">
        <v>22</v>
      </c>
      <c r="B27" s="119" t="s">
        <v>61</v>
      </c>
      <c r="C27" s="112">
        <v>30</v>
      </c>
      <c r="D27" s="92">
        <v>14</v>
      </c>
      <c r="E27" s="92">
        <v>35</v>
      </c>
      <c r="F27" s="92"/>
      <c r="G27" s="92">
        <v>2</v>
      </c>
      <c r="H27" s="98">
        <v>2</v>
      </c>
      <c r="I27" s="103">
        <f t="shared" si="0"/>
        <v>83</v>
      </c>
      <c r="J27" s="107">
        <v>1169.42</v>
      </c>
    </row>
    <row r="28" spans="1:11" x14ac:dyDescent="0.3">
      <c r="A28" s="115">
        <v>23</v>
      </c>
      <c r="B28" s="118" t="s">
        <v>62</v>
      </c>
      <c r="C28" s="111">
        <v>25</v>
      </c>
      <c r="D28" s="91">
        <v>16</v>
      </c>
      <c r="E28" s="91"/>
      <c r="F28" s="91">
        <v>15</v>
      </c>
      <c r="G28" s="91">
        <v>2</v>
      </c>
      <c r="H28" s="97">
        <v>2</v>
      </c>
      <c r="I28" s="102">
        <f t="shared" si="0"/>
        <v>60</v>
      </c>
      <c r="J28" s="121">
        <v>1104</v>
      </c>
    </row>
    <row r="29" spans="1:11" x14ac:dyDescent="0.3">
      <c r="A29" s="117">
        <v>24</v>
      </c>
      <c r="B29" s="120" t="s">
        <v>63</v>
      </c>
      <c r="C29" s="113">
        <v>25</v>
      </c>
      <c r="D29" s="90">
        <v>16</v>
      </c>
      <c r="E29" s="90"/>
      <c r="F29" s="90"/>
      <c r="G29" s="90">
        <v>2</v>
      </c>
      <c r="H29" s="99">
        <v>2</v>
      </c>
      <c r="I29" s="104">
        <f t="shared" si="0"/>
        <v>45</v>
      </c>
      <c r="J29" s="122">
        <v>1008.9</v>
      </c>
    </row>
    <row r="30" spans="1:11" ht="31.2" x14ac:dyDescent="0.3">
      <c r="A30" s="117">
        <v>25</v>
      </c>
      <c r="B30" s="120" t="s">
        <v>64</v>
      </c>
      <c r="C30" s="113">
        <v>25</v>
      </c>
      <c r="D30" s="90">
        <v>16</v>
      </c>
      <c r="E30" s="90">
        <v>35</v>
      </c>
      <c r="F30" s="90">
        <v>15</v>
      </c>
      <c r="G30" s="90">
        <v>2</v>
      </c>
      <c r="H30" s="99">
        <v>2</v>
      </c>
      <c r="I30" s="104">
        <f t="shared" si="0"/>
        <v>95</v>
      </c>
      <c r="J30" s="122">
        <v>1325.9</v>
      </c>
      <c r="K30" s="125"/>
    </row>
    <row r="31" spans="1:11" ht="16.2" thickBot="1" x14ac:dyDescent="0.35">
      <c r="A31" s="116">
        <v>26</v>
      </c>
      <c r="B31" s="119" t="s">
        <v>65</v>
      </c>
      <c r="C31" s="112">
        <v>25</v>
      </c>
      <c r="D31" s="92">
        <v>16</v>
      </c>
      <c r="E31" s="92">
        <v>35</v>
      </c>
      <c r="F31" s="92"/>
      <c r="G31" s="92">
        <v>2</v>
      </c>
      <c r="H31" s="98">
        <v>2</v>
      </c>
      <c r="I31" s="103">
        <f t="shared" si="0"/>
        <v>80</v>
      </c>
      <c r="J31" s="123">
        <v>1230.8</v>
      </c>
      <c r="K31" s="124"/>
    </row>
    <row r="32" spans="1:11" x14ac:dyDescent="0.3">
      <c r="A32" s="115">
        <v>27</v>
      </c>
      <c r="B32" s="118" t="s">
        <v>66</v>
      </c>
      <c r="C32" s="111">
        <v>25</v>
      </c>
      <c r="D32" s="91">
        <v>16</v>
      </c>
      <c r="E32" s="91"/>
      <c r="F32" s="91">
        <v>15</v>
      </c>
      <c r="G32" s="91">
        <v>2</v>
      </c>
      <c r="H32" s="97">
        <v>2</v>
      </c>
      <c r="I32" s="102">
        <f t="shared" si="0"/>
        <v>60</v>
      </c>
      <c r="J32" s="121">
        <v>1104</v>
      </c>
    </row>
    <row r="33" spans="1:11" x14ac:dyDescent="0.3">
      <c r="A33" s="117">
        <v>28</v>
      </c>
      <c r="B33" s="120" t="s">
        <v>67</v>
      </c>
      <c r="C33" s="113">
        <v>25</v>
      </c>
      <c r="D33" s="90">
        <v>16</v>
      </c>
      <c r="E33" s="90"/>
      <c r="F33" s="90"/>
      <c r="G33" s="90">
        <v>2</v>
      </c>
      <c r="H33" s="99">
        <v>2</v>
      </c>
      <c r="I33" s="104">
        <f t="shared" si="0"/>
        <v>45</v>
      </c>
      <c r="J33" s="122">
        <v>1008.9</v>
      </c>
    </row>
    <row r="34" spans="1:11" ht="31.2" x14ac:dyDescent="0.3">
      <c r="A34" s="117">
        <v>29</v>
      </c>
      <c r="B34" s="120" t="s">
        <v>68</v>
      </c>
      <c r="C34" s="113">
        <v>25</v>
      </c>
      <c r="D34" s="90">
        <v>16</v>
      </c>
      <c r="E34" s="90">
        <v>35</v>
      </c>
      <c r="F34" s="90">
        <v>15</v>
      </c>
      <c r="G34" s="90">
        <v>2</v>
      </c>
      <c r="H34" s="99">
        <v>2</v>
      </c>
      <c r="I34" s="104">
        <f t="shared" si="0"/>
        <v>95</v>
      </c>
      <c r="J34" s="122">
        <v>1325.9</v>
      </c>
      <c r="K34" s="124"/>
    </row>
    <row r="35" spans="1:11" ht="16.2" thickBot="1" x14ac:dyDescent="0.35">
      <c r="A35" s="116">
        <v>30</v>
      </c>
      <c r="B35" s="119" t="s">
        <v>69</v>
      </c>
      <c r="C35" s="112">
        <v>25</v>
      </c>
      <c r="D35" s="92">
        <v>16</v>
      </c>
      <c r="E35" s="92">
        <v>35</v>
      </c>
      <c r="F35" s="92"/>
      <c r="G35" s="92">
        <v>2</v>
      </c>
      <c r="H35" s="98">
        <v>2</v>
      </c>
      <c r="I35" s="103">
        <f t="shared" si="0"/>
        <v>80</v>
      </c>
      <c r="J35" s="123">
        <v>1230.8</v>
      </c>
    </row>
    <row r="36" spans="1:11" x14ac:dyDescent="0.3">
      <c r="A36" s="115">
        <v>31</v>
      </c>
      <c r="B36" s="118" t="s">
        <v>70</v>
      </c>
      <c r="C36" s="111">
        <v>20</v>
      </c>
      <c r="D36" s="91">
        <v>16</v>
      </c>
      <c r="E36" s="91"/>
      <c r="F36" s="91">
        <v>15</v>
      </c>
      <c r="G36" s="91">
        <v>2</v>
      </c>
      <c r="H36" s="97">
        <v>2</v>
      </c>
      <c r="I36" s="102">
        <f t="shared" si="0"/>
        <v>55</v>
      </c>
      <c r="J36" s="121">
        <v>1072.3</v>
      </c>
    </row>
    <row r="37" spans="1:11" x14ac:dyDescent="0.3">
      <c r="A37" s="117">
        <v>32</v>
      </c>
      <c r="B37" s="120" t="s">
        <v>71</v>
      </c>
      <c r="C37" s="113">
        <v>20</v>
      </c>
      <c r="D37" s="90">
        <v>16</v>
      </c>
      <c r="E37" s="90"/>
      <c r="F37" s="90"/>
      <c r="G37" s="90">
        <v>2</v>
      </c>
      <c r="H37" s="99">
        <v>2</v>
      </c>
      <c r="I37" s="104">
        <f t="shared" si="0"/>
        <v>40</v>
      </c>
      <c r="J37" s="122">
        <v>977.2</v>
      </c>
    </row>
    <row r="38" spans="1:11" ht="31.2" x14ac:dyDescent="0.3">
      <c r="A38" s="117">
        <v>33</v>
      </c>
      <c r="B38" s="120" t="s">
        <v>72</v>
      </c>
      <c r="C38" s="113">
        <v>20</v>
      </c>
      <c r="D38" s="90">
        <v>16</v>
      </c>
      <c r="E38" s="90">
        <v>35</v>
      </c>
      <c r="F38" s="90">
        <v>15</v>
      </c>
      <c r="G38" s="90">
        <v>2</v>
      </c>
      <c r="H38" s="99">
        <v>2</v>
      </c>
      <c r="I38" s="104">
        <f t="shared" si="0"/>
        <v>90</v>
      </c>
      <c r="J38" s="122">
        <v>1294.2</v>
      </c>
    </row>
    <row r="39" spans="1:11" ht="16.2" thickBot="1" x14ac:dyDescent="0.35">
      <c r="A39" s="116">
        <v>34</v>
      </c>
      <c r="B39" s="119" t="s">
        <v>73</v>
      </c>
      <c r="C39" s="112">
        <v>20</v>
      </c>
      <c r="D39" s="92">
        <v>16</v>
      </c>
      <c r="E39" s="92">
        <v>35</v>
      </c>
      <c r="F39" s="92"/>
      <c r="G39" s="92">
        <v>2</v>
      </c>
      <c r="H39" s="98">
        <v>2</v>
      </c>
      <c r="I39" s="103">
        <f t="shared" si="0"/>
        <v>75</v>
      </c>
      <c r="J39" s="123">
        <v>1199.0999999999999</v>
      </c>
    </row>
    <row r="40" spans="1:11" x14ac:dyDescent="0.3">
      <c r="A40" s="115">
        <v>35</v>
      </c>
      <c r="B40" s="118" t="s">
        <v>74</v>
      </c>
      <c r="C40" s="111">
        <v>20</v>
      </c>
      <c r="D40" s="91">
        <v>16</v>
      </c>
      <c r="E40" s="91"/>
      <c r="F40" s="91">
        <v>15</v>
      </c>
      <c r="G40" s="91">
        <v>2</v>
      </c>
      <c r="H40" s="97">
        <v>2</v>
      </c>
      <c r="I40" s="102">
        <f t="shared" si="0"/>
        <v>55</v>
      </c>
      <c r="J40" s="121">
        <v>1072.3</v>
      </c>
    </row>
    <row r="41" spans="1:11" x14ac:dyDescent="0.3">
      <c r="A41" s="117">
        <v>36</v>
      </c>
      <c r="B41" s="120" t="s">
        <v>75</v>
      </c>
      <c r="C41" s="113">
        <v>20</v>
      </c>
      <c r="D41" s="90">
        <v>16</v>
      </c>
      <c r="E41" s="90"/>
      <c r="F41" s="90"/>
      <c r="G41" s="90">
        <v>2</v>
      </c>
      <c r="H41" s="99">
        <v>2</v>
      </c>
      <c r="I41" s="104">
        <f t="shared" si="0"/>
        <v>40</v>
      </c>
      <c r="J41" s="122">
        <v>977.2</v>
      </c>
    </row>
    <row r="42" spans="1:11" ht="31.2" x14ac:dyDescent="0.3">
      <c r="A42" s="117">
        <v>37</v>
      </c>
      <c r="B42" s="120" t="s">
        <v>76</v>
      </c>
      <c r="C42" s="113">
        <v>20</v>
      </c>
      <c r="D42" s="90">
        <v>16</v>
      </c>
      <c r="E42" s="90">
        <v>35</v>
      </c>
      <c r="F42" s="90">
        <v>15</v>
      </c>
      <c r="G42" s="90">
        <v>2</v>
      </c>
      <c r="H42" s="99">
        <v>2</v>
      </c>
      <c r="I42" s="104">
        <f t="shared" si="0"/>
        <v>90</v>
      </c>
      <c r="J42" s="122">
        <v>1294.2</v>
      </c>
    </row>
    <row r="43" spans="1:11" ht="16.2" thickBot="1" x14ac:dyDescent="0.35">
      <c r="A43" s="116">
        <v>38</v>
      </c>
      <c r="B43" s="119" t="s">
        <v>77</v>
      </c>
      <c r="C43" s="112">
        <v>20</v>
      </c>
      <c r="D43" s="92">
        <v>16</v>
      </c>
      <c r="E43" s="92">
        <v>35</v>
      </c>
      <c r="F43" s="92"/>
      <c r="G43" s="92">
        <v>2</v>
      </c>
      <c r="H43" s="98">
        <v>2</v>
      </c>
      <c r="I43" s="103">
        <f t="shared" si="0"/>
        <v>75</v>
      </c>
      <c r="J43" s="123">
        <v>1199.0999999999999</v>
      </c>
    </row>
    <row r="44" spans="1:11" ht="31.2" x14ac:dyDescent="0.3">
      <c r="A44" s="141">
        <v>39</v>
      </c>
      <c r="B44" s="142" t="s">
        <v>79</v>
      </c>
      <c r="C44" s="143">
        <v>40</v>
      </c>
      <c r="D44" s="90">
        <v>36</v>
      </c>
      <c r="E44" s="90">
        <v>35</v>
      </c>
      <c r="F44" s="90">
        <v>15</v>
      </c>
      <c r="G44" s="99">
        <v>2</v>
      </c>
      <c r="H44" s="138">
        <v>2</v>
      </c>
      <c r="I44" s="144">
        <f t="shared" si="0"/>
        <v>130</v>
      </c>
      <c r="J44" s="145">
        <v>1551.66</v>
      </c>
    </row>
    <row r="45" spans="1:11" ht="16.2" thickBot="1" x14ac:dyDescent="0.35">
      <c r="A45" s="146">
        <v>40</v>
      </c>
      <c r="B45" s="147" t="s">
        <v>80</v>
      </c>
      <c r="C45" s="148">
        <v>40</v>
      </c>
      <c r="D45" s="92">
        <v>36</v>
      </c>
      <c r="E45" s="92">
        <v>35</v>
      </c>
      <c r="F45" s="92"/>
      <c r="G45" s="98">
        <v>2</v>
      </c>
      <c r="H45" s="139">
        <v>2</v>
      </c>
      <c r="I45" s="149">
        <f t="shared" si="0"/>
        <v>115</v>
      </c>
      <c r="J45" s="150">
        <v>1551.66</v>
      </c>
    </row>
    <row r="46" spans="1:11" ht="156" customHeight="1" x14ac:dyDescent="0.3">
      <c r="A46" s="159" t="s">
        <v>83</v>
      </c>
      <c r="B46" s="159"/>
      <c r="C46" s="159"/>
      <c r="D46" s="159"/>
      <c r="E46" s="159"/>
      <c r="F46" s="159"/>
      <c r="G46" s="159"/>
      <c r="H46" s="159"/>
      <c r="I46" s="159"/>
      <c r="J46" s="159"/>
    </row>
    <row r="47" spans="1:11" ht="26.25" customHeight="1" x14ac:dyDescent="0.3">
      <c r="A47" s="160" t="s">
        <v>81</v>
      </c>
      <c r="B47" s="160"/>
      <c r="C47" s="160"/>
      <c r="D47" s="160"/>
      <c r="E47" s="160"/>
      <c r="F47" s="160"/>
      <c r="G47" s="160"/>
      <c r="H47" s="160"/>
      <c r="I47" s="160"/>
      <c r="J47" s="160"/>
    </row>
    <row r="48" spans="1:11" ht="44.25" customHeight="1" x14ac:dyDescent="0.3">
      <c r="A48" s="160"/>
      <c r="B48" s="160"/>
      <c r="C48" s="160"/>
      <c r="D48" s="160"/>
      <c r="E48" s="160"/>
      <c r="F48" s="160"/>
      <c r="G48" s="160"/>
      <c r="H48" s="160"/>
      <c r="I48" s="160"/>
      <c r="J48" s="160"/>
    </row>
    <row r="50" spans="2:9" ht="16.8" x14ac:dyDescent="0.3">
      <c r="B50" s="3"/>
      <c r="C50" s="3"/>
      <c r="D50" s="3"/>
      <c r="E50" s="3"/>
      <c r="F50" s="3"/>
      <c r="G50" s="3"/>
      <c r="H50" s="4"/>
      <c r="I50" s="87"/>
    </row>
    <row r="51" spans="2:9" ht="16.8" x14ac:dyDescent="0.3">
      <c r="B51" s="3"/>
      <c r="C51" s="3"/>
      <c r="D51" s="3"/>
      <c r="E51" s="3"/>
      <c r="F51" s="3"/>
      <c r="G51" s="3"/>
      <c r="H51" s="4"/>
      <c r="I51" s="10"/>
    </row>
  </sheetData>
  <mergeCells count="4">
    <mergeCell ref="A2:J2"/>
    <mergeCell ref="B3:J3"/>
    <mergeCell ref="A46:J46"/>
    <mergeCell ref="A47:J48"/>
  </mergeCells>
  <pageMargins left="0.31496062992126" right="0.31496062992126" top="0.35433070866141703" bottom="0.35433070866141703" header="0.31496062992126" footer="0.22635416666666699"/>
  <pageSetup scale="53" orientation="landscape" r:id="rId1"/>
  <headerFooter>
    <oddFooter>&amp;C&amp;9&amp;K09+000KRG_4.2.14.3_14.pielikums_4.versija 19.06.2025.</oddFooter>
  </headerFooter>
  <rowBreaks count="1" manualBreakCount="1">
    <brk id="5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338C07FF376BE64AA2F99BFADDC31AA7" ma:contentTypeVersion="6" ma:contentTypeDescription="Izveidot jaunu dokumentu." ma:contentTypeScope="" ma:versionID="37be98cb1f37e242fdbd76c23b56e5d5">
  <xsd:schema xmlns:xsd="http://www.w3.org/2001/XMLSchema" xmlns:xs="http://www.w3.org/2001/XMLSchema" xmlns:p="http://schemas.microsoft.com/office/2006/metadata/properties" xmlns:ns2="d068b6ee-840b-4ce5-a3c1-a58983f5b64b" xmlns:ns3="1a64a90a-d99c-4130-ba30-10c4724e7bc9" targetNamespace="http://schemas.microsoft.com/office/2006/metadata/properties" ma:root="true" ma:fieldsID="b988820425af6776af8d8638a24f98e1" ns2:_="" ns3:_="">
    <xsd:import namespace="d068b6ee-840b-4ce5-a3c1-a58983f5b64b"/>
    <xsd:import namespace="1a64a90a-d99c-4130-ba30-10c4724e7bc9"/>
    <xsd:element name="properties">
      <xsd:complexType>
        <xsd:sequence>
          <xsd:element name="documentManagement">
            <xsd:complexType>
              <xsd:all>
                <xsd:element ref="ns2:RegNr" minOccurs="0"/>
                <xsd:element ref="ns2:ThreeRoApprovalStatus" minOccurs="0"/>
                <xsd:element ref="ns2:ThreeRoApprovalComments" minOccurs="0"/>
                <xsd:element ref="ns2:IsSysUpdate" minOccurs="0"/>
                <xsd:element ref="ns3:Sagatavotaj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8b6ee-840b-4ce5-a3c1-a58983f5b64b" elementFormDefault="qualified">
    <xsd:import namespace="http://schemas.microsoft.com/office/2006/documentManagement/types"/>
    <xsd:import namespace="http://schemas.microsoft.com/office/infopath/2007/PartnerControls"/>
    <xsd:element name="RegNr" ma:index="8" nillable="true" ma:displayName="Reģistrācijas numurs" ma:hidden="true" ma:indexed="true" ma:list="{393B6C45-DBBA-403B-A7B9-10C09D63C10A}" ma:internalName="RegNr" ma:showField="Title" ma:web="aeaac6c4-7523-47de-b390-cf87645ce995">
      <xsd:simpleType>
        <xsd:restriction base="dms:Lookup"/>
      </xsd:simpleType>
    </xsd:element>
    <xsd:element name="ThreeRoApprovalStatus" ma:index="9" nillable="true" ma:displayName="Vizēšanas statuss" ma:indexed="true" ma:internalName="ThreeRoApprovalStatus">
      <xsd:simpleType>
        <xsd:restriction base="dms:Text"/>
      </xsd:simpleType>
    </xsd:element>
    <xsd:element name="ThreeRoApprovalComments" ma:index="10" nillable="true" ma:displayName="Vizēšanas komentārs" ma:description="" ma:internalName="ThreeRoApprovalComments">
      <xsd:simpleType>
        <xsd:restriction base="dms:Note">
          <xsd:maxLength value="255"/>
        </xsd:restriction>
      </xsd:simpleType>
    </xsd:element>
    <xsd:element name="IsSysUpdate" ma:index="12" nillable="true" ma:displayName="IsSysUpdate" ma:hidden="true" ma:internalName="IsSysUpda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a64a90a-d99c-4130-ba30-10c4724e7bc9" elementFormDefault="qualified">
    <xsd:import namespace="http://schemas.microsoft.com/office/2006/documentManagement/types"/>
    <xsd:import namespace="http://schemas.microsoft.com/office/infopath/2007/PartnerControls"/>
    <xsd:element name="Sagatavotajs" ma:index="13" nillable="true" ma:displayName="Sagatavotājs" ma:list="UserInfo" ma:internalName="Sagatavotaj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RelatedItemsNewEditForm</Edit>
  <New>RelatedItemsNewEditForm</New>
</FormTemplates>
</file>

<file path=customXml/item3.xml><?xml version="1.0" encoding="utf-8"?>
<p:properties xmlns:p="http://schemas.microsoft.com/office/2006/metadata/properties" xmlns:xsi="http://www.w3.org/2001/XMLSchema-instance" xmlns:pc="http://schemas.microsoft.com/office/infopath/2007/PartnerControls">
  <documentManagement>
    <IsSysUpdate xmlns="d068b6ee-840b-4ce5-a3c1-a58983f5b64b" xsi:nil="true"/>
    <RegNr xmlns="d068b6ee-840b-4ce5-a3c1-a58983f5b64b">16292</RegNr>
    <Sagatavotajs xmlns="1a64a90a-d99c-4130-ba30-10c4724e7bc9">
      <UserInfo>
        <DisplayName/>
        <AccountId xsi:nil="true"/>
        <AccountType/>
      </UserInfo>
    </Sagatavotajs>
    <ThreeRoApprovalComments xmlns="d068b6ee-840b-4ce5-a3c1-a58983f5b64b" xsi:nil="true"/>
    <ThreeRoApprovalStatus xmlns="d068b6ee-840b-4ce5-a3c1-a58983f5b64b"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50A1FDB-0A4A-4D73-BFF9-73F7DEEE7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8b6ee-840b-4ce5-a3c1-a58983f5b64b"/>
    <ds:schemaRef ds:uri="1a64a90a-d99c-4130-ba30-10c4724e7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C79333-C778-47FE-A80B-AF7EE14ED913}">
  <ds:schemaRefs>
    <ds:schemaRef ds:uri="http://schemas.microsoft.com/sharepoint/v3/contenttype/forms"/>
  </ds:schemaRefs>
</ds:datastoreItem>
</file>

<file path=customXml/itemProps3.xml><?xml version="1.0" encoding="utf-8"?>
<ds:datastoreItem xmlns:ds="http://schemas.openxmlformats.org/officeDocument/2006/customXml" ds:itemID="{BA76A4B1-354B-4B38-A985-774A2368F91C}">
  <ds:schemaRefs>
    <ds:schemaRef ds:uri="http://purl.org/dc/terms/"/>
    <ds:schemaRef ds:uri="http://schemas.microsoft.com/office/2006/metadata/properties"/>
    <ds:schemaRef ds:uri="http://schemas.microsoft.com/office/2006/documentManagement/types"/>
    <ds:schemaRef ds:uri="1a64a90a-d99c-4130-ba30-10c4724e7bc9"/>
    <ds:schemaRef ds:uri="http://purl.org/dc/dcmitype/"/>
    <ds:schemaRef ds:uri="http://purl.org/dc/elements/1.1/"/>
    <ds:schemaRef ds:uri="http://schemas.microsoft.com/office/infopath/2007/PartnerControls"/>
    <ds:schemaRef ds:uri="http://schemas.openxmlformats.org/package/2006/metadata/core-properties"/>
    <ds:schemaRef ds:uri="d068b6ee-840b-4ce5-a3c1-a58983f5b64b"/>
    <ds:schemaRef ds:uri="http://www.w3.org/XML/1998/namespace"/>
  </ds:schemaRefs>
</ds:datastoreItem>
</file>

<file path=customXml/itemProps4.xml><?xml version="1.0" encoding="utf-8"?>
<ds:datastoreItem xmlns:ds="http://schemas.openxmlformats.org/officeDocument/2006/customXml" ds:itemID="{504D4BDF-4EC6-4DD9-A87B-2E0122DE17E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Traktehn_vad_progr</vt:lpstr>
      <vt:lpstr>Transp_ pēc 1 vienības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pavels.belisovs@nva.gov.lv</dc:creator>
  <cp:keywords/>
  <dc:description/>
  <cp:lastModifiedBy>Viktorija Koliste</cp:lastModifiedBy>
  <cp:lastPrinted>2025-06-17T08:21:22Z</cp:lastPrinted>
  <dcterms:created xsi:type="dcterms:W3CDTF">2010-05-17T04:40:49Z</dcterms:created>
  <dcterms:modified xsi:type="dcterms:W3CDTF">2025-09-11T11:16:13Z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ignaturesHtml">
    <vt:lpwstr/>
  </property>
  <property fmtid="{D5CDD505-2E9C-101B-9397-08002B2CF9AE}" pid="3" name="ValidationDate">
    <vt:lpwstr/>
  </property>
  <property fmtid="{D5CDD505-2E9C-101B-9397-08002B2CF9AE}" pid="4" name="ValidationStatus">
    <vt:lpwstr/>
  </property>
</Properties>
</file>