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nitaj\Desktop\"/>
    </mc:Choice>
  </mc:AlternateContent>
  <bookViews>
    <workbookView xWindow="0" yWindow="0" windowWidth="28800" windowHeight="11880" firstSheet="1" activeTab="1"/>
  </bookViews>
  <sheets>
    <sheet name="Traktehn_vad_progr" sheetId="4" state="hidden" r:id="rId1"/>
    <sheet name="Transp_ pēc 1 vienības" sheetId="5" r:id="rId2"/>
  </sheets>
  <calcPr calcId="162913"/>
</workbook>
</file>

<file path=xl/calcChain.xml><?xml version="1.0" encoding="utf-8"?>
<calcChain xmlns="http://schemas.openxmlformats.org/spreadsheetml/2006/main">
  <c r="H7" i="4" l="1"/>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H14" i="4"/>
  <c r="P14" i="4" s="1"/>
  <c r="Q14" i="4" s="1"/>
  <c r="H13" i="4"/>
  <c r="P13" i="4" s="1"/>
  <c r="Q13" i="4" s="1"/>
  <c r="H12" i="4"/>
  <c r="P12" i="4" s="1"/>
  <c r="Q12" i="4" s="1"/>
  <c r="P11" i="4"/>
  <c r="Q11" i="4" s="1"/>
  <c r="H11" i="4"/>
  <c r="H10" i="4"/>
  <c r="P10" i="4" s="1"/>
  <c r="Q10" i="4" s="1"/>
  <c r="P9" i="4"/>
  <c r="Q9" i="4" s="1"/>
  <c r="H9" i="4"/>
  <c r="Q8" i="4"/>
  <c r="P8" i="4"/>
  <c r="H8" i="4"/>
  <c r="P7" i="4"/>
  <c r="Q7" i="4" s="1"/>
</calcChain>
</file>

<file path=xl/sharedStrings.xml><?xml version="1.0" encoding="utf-8"?>
<sst xmlns="http://schemas.openxmlformats.org/spreadsheetml/2006/main" count="86" uniqueCount="83">
  <si>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</si>
  <si>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</si>
  <si>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</si>
  <si>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</si>
  <si>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</si>
  <si>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</si>
  <si>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</si>
  <si>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</si>
  <si>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</si>
  <si>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</si>
  <si>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</si>
  <si>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</si>
  <si>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</si>
  <si>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</si>
  <si>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</si>
  <si>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</si>
  <si>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</si>
  <si>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</si>
  <si>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</si>
  <si>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</si>
  <si>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</si>
  <si>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</si>
  <si>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</si>
  <si>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</si>
  <si>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</si>
  <si>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</si>
  <si>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</si>
  <si>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</si>
  <si>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</si>
  <si>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</si>
  <si>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</si>
  <si>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Transportlīdzekļu vadītāju apmācības programmu saraksts</t>
  </si>
  <si>
    <t>Teorētiskās apmācības stundu skaits</t>
  </si>
  <si>
    <t>Braukšanas mācību stundu skaits</t>
  </si>
  <si>
    <t xml:space="preserve">Mācību stundas sagatavošanai sākotnējo profesionālās kvalifikācijas eksāmenu kārtošanai vai mācību stundas periodiskai apmācībai </t>
  </si>
  <si>
    <t xml:space="preserve">Pirmās palīdzības kursa mācību stundu skaits </t>
  </si>
  <si>
    <t>Teorētiskais eksāmens Izglītības iestādē</t>
  </si>
  <si>
    <t>Vadīšanas eksāmens Izglītības iestādē</t>
  </si>
  <si>
    <t>Kopējais programmas mācību stundu skaits</t>
  </si>
  <si>
    <t>9=3+4+5+6+7+8</t>
  </si>
  <si>
    <t>1P1M - "C" kategorijas autovadītājs ar iepriekš iegūtu "B" kategoriju (ar 1.pal.) (kods 95)</t>
  </si>
  <si>
    <t>1PM - "C" kategorijas autovadītājs ar iepriekš iegūtu "B" kategoriju (kods 95)</t>
  </si>
  <si>
    <t xml:space="preserve">2K1M - "C" kategorijas autovadītājs ar iepriekš iegūtu "C1" kategoriju (ar 1.pal.) </t>
  </si>
  <si>
    <t>2KM - "C" kategorijas autovadītājs ar iepriekš iegūtu "C1" kategoriju</t>
  </si>
  <si>
    <t>2P1M - "C" kategorijas autovadītājs ar iepriekš iegūtu "C1" kategoriju (ar 1.pal.) (kods 95)</t>
  </si>
  <si>
    <t>2PM - "C" kategorijas autovadītājs ar iepriekš iegūtu "C1" kategoriju (kods 95)</t>
  </si>
  <si>
    <t>3K1M - "C" kategorijas autovadītājs ar iepriekš iegūtu "D1" kategoriju (ar 1.pal.)</t>
  </si>
  <si>
    <t>3KM- "C" kategorijas autovadītājs ar iepriekš iegūtu "D1" kategoriju</t>
  </si>
  <si>
    <t>3P1M - "C" kategorijas autovadītājs ar iepriekš iegūtu "D1" kategoriju (ar 1.pal.) (kods 95)</t>
  </si>
  <si>
    <t>3PM - "C" kategorijas autovadītājs ar iepriekš iegūtu "D1" kategoriju (kods 95)</t>
  </si>
  <si>
    <t>4K1M - "D" kategorijas autovadītājs ar iepriekš iegūtu "C1" kategoriju (ar 1.pal.)</t>
  </si>
  <si>
    <t>4KM - "D" kategorijas autovadītājs ar iepriekš iegūtu "C1" kategoriju</t>
  </si>
  <si>
    <t>4P1M - "D" kategorijas autovadītājs ar iepriekš iegūtu "C1" kategoriju (ar 1.pal.) (kods 95)</t>
  </si>
  <si>
    <t>4PM - "D" kategorijas autovadītājs ar iepriekš iegūtu "C1" kategoriju (kods 95)</t>
  </si>
  <si>
    <t>5K1M - "D" kategorijas autovadītājs ar iepriekš iegūtu "D1" kategoriju (ar 1.pal.)</t>
  </si>
  <si>
    <t>5KM - "D" kategorijas autovadītājs ar iepriekš iegūtu "D1" kategoriju</t>
  </si>
  <si>
    <t>5P1M - "D" kategorijas autovadītājs ar iepriekš iegūtu "D1" kategoriju (ar 1.pal.) (kods 95)</t>
  </si>
  <si>
    <t>5PM - "D" kategorijas autovadītājs ar iepriekš iegūtu "D1" kategoriju (kods 95)</t>
  </si>
  <si>
    <t>6K1M - "D" kategorijas autovadītājs ar iepriekš iegūtu "C" kategoriju (ar 1.pal.)</t>
  </si>
  <si>
    <t>6KM - "D" kategorijas autovadītājs ar iepriekš iegūtu "C" kategoriju</t>
  </si>
  <si>
    <t>6P1M - "D" kategorijas autovadītājs ar iepriekš iegūtu "C" kategoriju (ar 1.pal.) (kods 95)</t>
  </si>
  <si>
    <t>6PM - "D" kategorijas autovadītājs ar iepriekš iegūtu "C" kategoriju (kods 95)</t>
  </si>
  <si>
    <t>7K1M - "CE" kategorijas autovadītājs ar iepriekš iegūtu "C" kategoriju (ar 1.pal.)</t>
  </si>
  <si>
    <t>7KM - "CE" kategorijas autovadītājs ar iepriekš iegūtu "C" kategoriju</t>
  </si>
  <si>
    <t>7P1M - "CE" kategorijas autovadītājs ar iepriekš iegūtu "C" kategoriju (ar 1.pal.) (kods 95)</t>
  </si>
  <si>
    <t>7PM - "CE" kategorijas autovadītājs ar iepriekš iegūtu "C" kategoriju (kods 95)</t>
  </si>
  <si>
    <t>8K1M - "C1E" kategorijas autovadītājs ar iepriekš iegūtu "C1" kategoriju (ar 1.pal.)</t>
  </si>
  <si>
    <t>8KM - "C1E" kategorijas autovadītājs ar iepriekš iegūtu "C1" kategoriju</t>
  </si>
  <si>
    <t>8P1M - "C1E" kategorijas autovadītājs ar iepriekš iegūtu "C1" kategoriju (ar 1.pal.) (kods 95)</t>
  </si>
  <si>
    <t>8PM - "C1E" kategorijas autovadītājs ar iepriekš iegūtu "C1" kategoriju (kods 95)</t>
  </si>
  <si>
    <t>9K1M - "DE" kategorijas autovadītājs ar iepriekš iegūtu "D" kategoriju (ar 1.pal.)</t>
  </si>
  <si>
    <t>9KM - "DE" kategorijas autovadītājs ar iepriekš iegūtu "D" kategoriju</t>
  </si>
  <si>
    <t>9P1M - "DE" kategorijas autovadītājs ar iepriekš iegūtu "D" kategoriju (ar 1.pal.) (kods 95)</t>
  </si>
  <si>
    <t>9PM - "DE" kategorijas autovadītājs ar iepriekš iegūtu "D" kategoriju (kods 95)</t>
  </si>
  <si>
    <t>10K1M - "D1E" kategorijas autovadītājs ar iepriekš iegūtu "D1" kategoriju (ar 1.pal.)</t>
  </si>
  <si>
    <t>10KM - "D1E" kategorijas autovadītājs ar iepriekš iegūtu "D1" kategoriju</t>
  </si>
  <si>
    <t>10P1M - "D1E" kategorijas autovadītājs ar iepriekš iegūtu "D1" kategoriju (ar 1.pal.) (kods 95)</t>
  </si>
  <si>
    <t>10PM - "D1E" kategorijas autovadītājs ar iepriekš iegūtu "D1" kategoriju (kods 95)</t>
  </si>
  <si>
    <t>*Apmācību kupona vērtība (EUR)</t>
  </si>
  <si>
    <t>11P1M - "D" kategorijas autovadītājs ar iepriekš iegūtu "B" kategoriju (ar 1.pal.) (kods 95)</t>
  </si>
  <si>
    <t>11PM - "D" kategorijas autovadītājs ar iepriekš iegūtu "B" kategoriju (kods 95)</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</si>
  <si>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</si>
  <si>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2025. gada 6. oktobra Rīkojumu Nr.3/AF “Par vienas vienības izmaksu metodikas “Vienības izmaksu standarta likmes aprēķina un piemērošanas metodika mācību un stipendijas izmaksām” apstiprināšanu”. Šajā metodikā noteiktās likmes un kuponu vērtības piemēro no 2025. gada 1. novembra;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</si>
</sst>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0.000"/>
  </numFmts>
  <fonts count="34" x14ac:knownFonts="1">
    <font>
      <sz val="10"/>
      <name val="Arial"/>
      <family val="2"/>
      <charset val="186"/>
    </font>
    <font>
      <sz val="10"/>
      <color theme="1"/>
      <name val="Arial"/>
      <family val="2"/>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sz val="16"/>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44914090395825"/>
        <bgColor indexed="64"/>
      </patternFill>
    </fill>
    <fill>
      <patternFill patternType="solid">
        <fgColor theme="0" tint="-0.24942777794732504"/>
        <bgColor indexed="64"/>
      </patternFill>
    </fill>
    <fill>
      <patternFill patternType="solid">
        <fgColor theme="0" tint="-0.34943693350016786"/>
        <bgColor indexed="64"/>
      </patternFill>
    </fill>
    <fill>
      <patternFill patternType="solid">
        <fgColor rgb="FFFFFF00"/>
        <bgColor indexed="64"/>
      </patternFill>
    </fill>
    <fill>
      <patternFill patternType="solid">
        <fgColor rgb="FF00B0F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48">
    <xf numFmtId="0" fontId="0" fillId="0" borderId="0"/>
    <xf numFmtId="164" fontId="1"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32" fillId="0" borderId="0"/>
    <xf numFmtId="0" fontId="32" fillId="0" borderId="0"/>
    <xf numFmtId="0" fontId="25" fillId="0" borderId="0"/>
    <xf numFmtId="0" fontId="32" fillId="0" borderId="0"/>
    <xf numFmtId="0" fontId="32" fillId="23" borderId="7" applyNumberFormat="0" applyFont="0" applyAlignment="0" applyProtection="0"/>
    <xf numFmtId="0" fontId="32"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59">
    <xf numFmtId="0" fontId="0" fillId="0" borderId="0" xfId="0"/>
    <xf numFmtId="0" fontId="2" fillId="0" borderId="0" xfId="0" applyFont="1" applyFill="1"/>
    <xf numFmtId="0" fontId="2" fillId="0" borderId="0" xfId="0" applyFont="1" applyFill="1" applyAlignment="1">
      <alignment wrapText="1"/>
    </xf>
    <xf numFmtId="0" fontId="5" fillId="0" borderId="0" xfId="0" applyFont="1" applyAlignment="1">
      <alignment horizontal="right"/>
    </xf>
    <xf numFmtId="2" fontId="4" fillId="0" borderId="0" xfId="0" applyNumberFormat="1" applyFont="1" applyFill="1" applyAlignment="1"/>
    <xf numFmtId="2" fontId="4" fillId="0" borderId="0" xfId="0" applyNumberFormat="1" applyFont="1" applyFill="1" applyAlignment="1">
      <alignment horizontal="right" vertical="center" wrapText="1"/>
    </xf>
    <xf numFmtId="0" fontId="2" fillId="0" borderId="0" xfId="0" applyFont="1" applyFill="1" applyAlignment="1">
      <alignment horizontal="center"/>
    </xf>
    <xf numFmtId="0" fontId="2" fillId="24" borderId="0" xfId="0" applyFont="1" applyFill="1"/>
    <xf numFmtId="0" fontId="2" fillId="24" borderId="0" xfId="0" applyFont="1" applyFill="1" applyAlignment="1">
      <alignment wrapText="1"/>
    </xf>
    <xf numFmtId="2" fontId="2" fillId="0" borderId="0" xfId="0" applyNumberFormat="1" applyFont="1" applyFill="1" applyAlignment="1">
      <alignment horizontal="right" vertical="center" wrapText="1"/>
    </xf>
    <xf numFmtId="2" fontId="26" fillId="0" borderId="0" xfId="0" applyNumberFormat="1" applyFont="1" applyFill="1" applyAlignment="1">
      <alignment horizontal="right" vertical="center" wrapText="1"/>
    </xf>
    <xf numFmtId="2" fontId="2" fillId="0" borderId="0" xfId="0" applyNumberFormat="1" applyFont="1" applyFill="1" applyAlignment="1">
      <alignment horizont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25" borderId="14" xfId="0" applyFont="1" applyFill="1" applyBorder="1" applyAlignment="1">
      <alignment horizontal="center" vertical="center"/>
    </xf>
    <xf numFmtId="0" fontId="26" fillId="25" borderId="10" xfId="0" applyFont="1" applyFill="1" applyBorder="1" applyAlignment="1" applyProtection="1">
      <alignment horizontal="left" vertical="center" wrapText="1"/>
    </xf>
    <xf numFmtId="0" fontId="26" fillId="25" borderId="10" xfId="0" applyFont="1" applyFill="1" applyBorder="1" applyAlignment="1" applyProtection="1">
      <alignment horizontal="center" vertical="center" wrapText="1"/>
    </xf>
    <xf numFmtId="0" fontId="27" fillId="25" borderId="10" xfId="39" applyFont="1" applyFill="1" applyBorder="1" applyAlignment="1">
      <alignment horizontal="center" vertical="center" wrapText="1"/>
    </xf>
    <xf numFmtId="2" fontId="27" fillId="25" borderId="10" xfId="39" applyNumberFormat="1" applyFont="1" applyFill="1" applyBorder="1" applyAlignment="1">
      <alignment horizontal="center" vertical="center" wrapText="1"/>
    </xf>
    <xf numFmtId="2" fontId="26" fillId="25" borderId="11" xfId="0" applyNumberFormat="1" applyFont="1" applyFill="1" applyBorder="1" applyAlignment="1">
      <alignment horizontal="center" vertical="center"/>
    </xf>
    <xf numFmtId="2" fontId="26" fillId="25" borderId="10" xfId="39" applyNumberFormat="1" applyFont="1" applyFill="1" applyBorder="1" applyAlignment="1">
      <alignment horizontal="center" vertical="center" wrapText="1"/>
    </xf>
    <xf numFmtId="0" fontId="26" fillId="25" borderId="14" xfId="0" applyFont="1" applyFill="1" applyBorder="1" applyAlignment="1" applyProtection="1">
      <alignment vertical="center" wrapText="1"/>
    </xf>
    <xf numFmtId="0" fontId="2" fillId="26" borderId="12" xfId="0" applyFont="1" applyFill="1" applyBorder="1" applyAlignment="1">
      <alignment horizontal="center" vertical="center"/>
    </xf>
    <xf numFmtId="0" fontId="26" fillId="26" borderId="12" xfId="0" applyFont="1" applyFill="1" applyBorder="1" applyAlignment="1" applyProtection="1">
      <alignment vertical="center" wrapText="1"/>
    </xf>
    <xf numFmtId="0" fontId="26" fillId="26" borderId="12" xfId="0" applyFont="1" applyFill="1" applyBorder="1" applyAlignment="1" applyProtection="1">
      <alignment horizontal="center" vertical="center" wrapText="1"/>
    </xf>
    <xf numFmtId="0" fontId="27" fillId="26" borderId="12" xfId="39" applyFont="1" applyFill="1" applyBorder="1" applyAlignment="1">
      <alignment horizontal="center" vertical="center" wrapText="1"/>
    </xf>
    <xf numFmtId="2" fontId="27" fillId="26" borderId="12" xfId="39" applyNumberFormat="1" applyFont="1" applyFill="1" applyBorder="1" applyAlignment="1">
      <alignment horizontal="center" vertical="center" wrapText="1"/>
    </xf>
    <xf numFmtId="2" fontId="26" fillId="26" borderId="13" xfId="0" applyNumberFormat="1" applyFont="1" applyFill="1" applyBorder="1" applyAlignment="1">
      <alignment horizontal="center" vertical="center"/>
    </xf>
    <xf numFmtId="2" fontId="26" fillId="26" borderId="12" xfId="39" applyNumberFormat="1" applyFont="1" applyFill="1" applyBorder="1" applyAlignment="1">
      <alignment horizontal="center" vertical="center" wrapText="1"/>
    </xf>
    <xf numFmtId="0" fontId="2" fillId="25" borderId="15" xfId="0" applyFont="1" applyFill="1" applyBorder="1" applyAlignment="1">
      <alignment horizontal="center" vertical="center"/>
    </xf>
    <xf numFmtId="0" fontId="26" fillId="25" borderId="15" xfId="0" applyFont="1" applyFill="1" applyBorder="1" applyAlignment="1" applyProtection="1">
      <alignment vertical="center" wrapText="1"/>
    </xf>
    <xf numFmtId="0" fontId="26" fillId="25" borderId="15" xfId="0" applyFont="1" applyFill="1" applyBorder="1" applyAlignment="1" applyProtection="1">
      <alignment horizontal="center" vertical="center" wrapText="1"/>
    </xf>
    <xf numFmtId="0" fontId="27" fillId="25" borderId="15" xfId="39" applyFont="1" applyFill="1" applyBorder="1" applyAlignment="1">
      <alignment horizontal="center" vertical="center" wrapText="1"/>
    </xf>
    <xf numFmtId="2" fontId="27" fillId="25" borderId="15" xfId="39" applyNumberFormat="1" applyFont="1" applyFill="1" applyBorder="1" applyAlignment="1">
      <alignment horizontal="center" vertical="center" wrapText="1"/>
    </xf>
    <xf numFmtId="2" fontId="26" fillId="25" borderId="16" xfId="0" applyNumberFormat="1" applyFont="1" applyFill="1" applyBorder="1" applyAlignment="1">
      <alignment horizontal="center" vertical="center"/>
    </xf>
    <xf numFmtId="2" fontId="26" fillId="25" borderId="15" xfId="39" applyNumberFormat="1" applyFont="1" applyFill="1" applyBorder="1" applyAlignment="1">
      <alignment horizontal="center" vertical="center" wrapText="1"/>
    </xf>
    <xf numFmtId="0" fontId="2" fillId="26" borderId="15" xfId="0" applyFont="1" applyFill="1" applyBorder="1" applyAlignment="1">
      <alignment horizontal="center" vertical="center"/>
    </xf>
    <xf numFmtId="0" fontId="26" fillId="26" borderId="15" xfId="0" applyFont="1" applyFill="1" applyBorder="1" applyAlignment="1" applyProtection="1">
      <alignment vertical="center" wrapText="1"/>
    </xf>
    <xf numFmtId="0" fontId="26" fillId="26" borderId="15" xfId="0" applyFont="1" applyFill="1" applyBorder="1" applyAlignment="1" applyProtection="1">
      <alignment horizontal="center" vertical="center" wrapText="1"/>
    </xf>
    <xf numFmtId="0" fontId="27" fillId="26" borderId="15" xfId="39" applyFont="1" applyFill="1" applyBorder="1" applyAlignment="1">
      <alignment horizontal="center" vertical="center" wrapText="1"/>
    </xf>
    <xf numFmtId="2" fontId="27" fillId="26" borderId="15" xfId="39" applyNumberFormat="1" applyFont="1" applyFill="1" applyBorder="1" applyAlignment="1">
      <alignment horizontal="center" vertical="center" wrapText="1"/>
    </xf>
    <xf numFmtId="2" fontId="26" fillId="26" borderId="16" xfId="0" applyNumberFormat="1" applyFont="1" applyFill="1" applyBorder="1" applyAlignment="1">
      <alignment horizontal="center" vertical="center"/>
    </xf>
    <xf numFmtId="2" fontId="26" fillId="26" borderId="15" xfId="39" applyNumberFormat="1" applyFont="1" applyFill="1" applyBorder="1" applyAlignment="1">
      <alignment horizontal="center" vertical="center" wrapText="1"/>
    </xf>
    <xf numFmtId="0" fontId="2" fillId="27" borderId="17" xfId="0" applyFont="1" applyFill="1" applyBorder="1" applyAlignment="1">
      <alignment horizontal="center" vertical="center"/>
    </xf>
    <xf numFmtId="0" fontId="26" fillId="27" borderId="17" xfId="0" applyFont="1" applyFill="1" applyBorder="1" applyAlignment="1" applyProtection="1">
      <alignment vertical="center" wrapText="1"/>
    </xf>
    <xf numFmtId="0" fontId="26" fillId="27" borderId="12" xfId="0" applyFont="1" applyFill="1" applyBorder="1" applyAlignment="1" applyProtection="1">
      <alignment horizontal="center" vertical="center" wrapText="1"/>
    </xf>
    <xf numFmtId="0" fontId="27" fillId="27" borderId="12" xfId="39" applyFont="1" applyFill="1" applyBorder="1" applyAlignment="1">
      <alignment horizontal="center" vertical="center" wrapText="1"/>
    </xf>
    <xf numFmtId="2" fontId="27" fillId="27" borderId="12" xfId="39" applyNumberFormat="1" applyFont="1" applyFill="1" applyBorder="1" applyAlignment="1">
      <alignment horizontal="center" vertical="center" wrapText="1"/>
    </xf>
    <xf numFmtId="2" fontId="26" fillId="27" borderId="13" xfId="0" applyNumberFormat="1" applyFont="1" applyFill="1" applyBorder="1" applyAlignment="1">
      <alignment horizontal="center" vertical="center"/>
    </xf>
    <xf numFmtId="2" fontId="26" fillId="27" borderId="12" xfId="39" applyNumberFormat="1" applyFont="1" applyFill="1" applyBorder="1" applyAlignment="1">
      <alignment horizontal="center" vertical="center" wrapText="1"/>
    </xf>
    <xf numFmtId="0" fontId="2" fillId="27" borderId="15" xfId="0" applyFont="1" applyFill="1" applyBorder="1" applyAlignment="1">
      <alignment horizontal="center" vertical="center"/>
    </xf>
    <xf numFmtId="0" fontId="26" fillId="27" borderId="15" xfId="0" applyFont="1" applyFill="1" applyBorder="1" applyAlignment="1" applyProtection="1">
      <alignment vertical="center" wrapText="1"/>
    </xf>
    <xf numFmtId="0" fontId="26" fillId="27" borderId="15" xfId="0" applyFont="1" applyFill="1" applyBorder="1" applyAlignment="1" applyProtection="1">
      <alignment horizontal="center" vertical="center" wrapText="1"/>
    </xf>
    <xf numFmtId="0" fontId="27" fillId="27" borderId="15" xfId="39" applyFont="1" applyFill="1" applyBorder="1" applyAlignment="1">
      <alignment horizontal="center" vertical="center" wrapText="1"/>
    </xf>
    <xf numFmtId="2" fontId="27" fillId="27" borderId="15" xfId="39" applyNumberFormat="1" applyFont="1" applyFill="1" applyBorder="1" applyAlignment="1">
      <alignment horizontal="center" vertical="center" wrapText="1"/>
    </xf>
    <xf numFmtId="2" fontId="26" fillId="27" borderId="16" xfId="0" applyNumberFormat="1" applyFont="1" applyFill="1" applyBorder="1" applyAlignment="1">
      <alignment horizontal="center" vertical="center"/>
    </xf>
    <xf numFmtId="2" fontId="26" fillId="27" borderId="15" xfId="39" applyNumberFormat="1" applyFont="1" applyFill="1" applyBorder="1" applyAlignment="1">
      <alignment horizontal="center" vertical="center" wrapText="1"/>
    </xf>
    <xf numFmtId="0" fontId="28" fillId="28" borderId="10" xfId="0" applyFont="1" applyFill="1" applyBorder="1" applyAlignment="1">
      <alignment horizontal="center" vertical="center" wrapText="1"/>
    </xf>
    <xf numFmtId="0" fontId="3" fillId="28" borderId="10" xfId="0" applyFont="1" applyFill="1" applyBorder="1" applyAlignment="1">
      <alignment horizontal="center" vertical="center" wrapText="1"/>
    </xf>
    <xf numFmtId="0" fontId="3" fillId="28" borderId="11" xfId="0" applyNumberFormat="1" applyFont="1" applyFill="1" applyBorder="1" applyAlignment="1">
      <alignment horizontal="center" vertical="center" wrapText="1"/>
    </xf>
    <xf numFmtId="0" fontId="28" fillId="28" borderId="10" xfId="0" applyFont="1" applyFill="1" applyBorder="1"/>
    <xf numFmtId="0" fontId="2" fillId="28" borderId="10" xfId="0" applyFont="1" applyFill="1" applyBorder="1"/>
    <xf numFmtId="2" fontId="3" fillId="28" borderId="10" xfId="0" applyNumberFormat="1" applyFont="1" applyFill="1" applyBorder="1" applyAlignment="1">
      <alignment horizontal="center" vertical="center"/>
    </xf>
    <xf numFmtId="10" fontId="2" fillId="28" borderId="0" xfId="0" applyNumberFormat="1" applyFont="1" applyFill="1" applyAlignment="1">
      <alignment horizontal="center" vertical="center"/>
    </xf>
    <xf numFmtId="0" fontId="3" fillId="28" borderId="10" xfId="0" applyFont="1" applyFill="1" applyBorder="1" applyAlignment="1">
      <alignment horizontal="center" vertical="center"/>
    </xf>
    <xf numFmtId="10" fontId="2" fillId="28" borderId="10" xfId="0" applyNumberFormat="1" applyFont="1" applyFill="1" applyBorder="1" applyAlignment="1">
      <alignment horizontal="center" vertical="center"/>
    </xf>
    <xf numFmtId="2" fontId="3" fillId="28" borderId="15" xfId="0" applyNumberFormat="1" applyFont="1" applyFill="1" applyBorder="1" applyAlignment="1">
      <alignment horizontal="center" vertical="center"/>
    </xf>
    <xf numFmtId="10" fontId="2" fillId="28" borderId="15" xfId="0" applyNumberFormat="1" applyFont="1" applyFill="1" applyBorder="1" applyAlignment="1">
      <alignment horizontal="center" vertical="center"/>
    </xf>
    <xf numFmtId="0" fontId="3" fillId="28" borderId="15" xfId="0" applyFont="1" applyFill="1" applyBorder="1" applyAlignment="1">
      <alignment horizontal="center" vertical="center"/>
    </xf>
    <xf numFmtId="2" fontId="27" fillId="28" borderId="12" xfId="39" applyNumberFormat="1" applyFont="1" applyFill="1" applyBorder="1" applyAlignment="1">
      <alignment horizontal="center" vertical="center" wrapText="1"/>
    </xf>
    <xf numFmtId="10" fontId="2" fillId="28" borderId="12" xfId="0" applyNumberFormat="1" applyFont="1" applyFill="1" applyBorder="1" applyAlignment="1">
      <alignment horizontal="center" vertical="center"/>
    </xf>
    <xf numFmtId="0" fontId="3" fillId="28" borderId="12" xfId="0" applyFont="1" applyFill="1" applyBorder="1" applyAlignment="1">
      <alignment horizontal="center" vertical="center"/>
    </xf>
    <xf numFmtId="2" fontId="27" fillId="28" borderId="15" xfId="39" applyNumberFormat="1" applyFont="1" applyFill="1" applyBorder="1" applyAlignment="1">
      <alignment horizontal="center" vertical="center" wrapText="1"/>
    </xf>
    <xf numFmtId="2" fontId="27" fillId="28" borderId="18" xfId="39" applyNumberFormat="1" applyFont="1" applyFill="1" applyBorder="1" applyAlignment="1">
      <alignment horizontal="center" vertical="center" wrapText="1"/>
    </xf>
    <xf numFmtId="2" fontId="27" fillId="28" borderId="19" xfId="39" applyNumberFormat="1" applyFont="1" applyFill="1" applyBorder="1" applyAlignment="1">
      <alignment horizontal="center" vertical="center" wrapText="1"/>
    </xf>
    <xf numFmtId="0" fontId="28" fillId="29" borderId="10" xfId="0" applyFont="1" applyFill="1" applyBorder="1" applyAlignment="1">
      <alignment horizontal="center" vertical="center" wrapText="1"/>
    </xf>
    <xf numFmtId="0" fontId="3" fillId="29" borderId="10" xfId="0" applyFont="1" applyFill="1" applyBorder="1" applyAlignment="1">
      <alignment horizontal="center" vertical="center" wrapText="1"/>
    </xf>
    <xf numFmtId="0" fontId="2" fillId="29" borderId="10" xfId="0" applyFont="1" applyFill="1" applyBorder="1"/>
    <xf numFmtId="2" fontId="2" fillId="29" borderId="10" xfId="0" applyNumberFormat="1" applyFont="1" applyFill="1" applyBorder="1" applyAlignment="1">
      <alignment horizontal="center"/>
    </xf>
    <xf numFmtId="0" fontId="2" fillId="29" borderId="10" xfId="0" applyFont="1" applyFill="1" applyBorder="1" applyAlignment="1">
      <alignment horizontal="center"/>
    </xf>
    <xf numFmtId="0" fontId="29" fillId="0" borderId="0" xfId="0" applyFont="1" applyFill="1"/>
    <xf numFmtId="2" fontId="29" fillId="0" borderId="0" xfId="0" applyNumberFormat="1" applyFont="1" applyFill="1" applyAlignment="1">
      <alignment horizontal="center"/>
    </xf>
    <xf numFmtId="0" fontId="30" fillId="0" borderId="10" xfId="0" applyFont="1" applyFill="1" applyBorder="1" applyAlignment="1">
      <alignment horizontal="center" vertical="center" wrapText="1"/>
    </xf>
    <xf numFmtId="4" fontId="2" fillId="0" borderId="0" xfId="0" applyNumberFormat="1" applyFont="1" applyFill="1"/>
    <xf numFmtId="2" fontId="2" fillId="0" borderId="0" xfId="0" applyNumberFormat="1" applyFont="1" applyFill="1" applyAlignment="1">
      <alignment horizontal="right" vertical="center" wrapText="1"/>
    </xf>
    <xf numFmtId="0" fontId="5" fillId="24" borderId="0" xfId="0" applyFont="1" applyFill="1" applyAlignment="1">
      <alignment horizontal="right"/>
    </xf>
    <xf numFmtId="2" fontId="4" fillId="24" borderId="0" xfId="0" applyNumberFormat="1" applyFont="1" applyFill="1" applyAlignment="1"/>
    <xf numFmtId="0" fontId="2" fillId="24" borderId="10" xfId="0" applyFont="1" applyFill="1" applyBorder="1" applyAlignment="1" applyProtection="1">
      <alignment horizontal="center" vertical="center" wrapText="1"/>
    </xf>
    <xf numFmtId="0" fontId="2" fillId="24" borderId="12" xfId="0" applyFont="1" applyFill="1" applyBorder="1" applyAlignment="1" applyProtection="1">
      <alignment horizontal="center" vertical="center" wrapText="1"/>
    </xf>
    <xf numFmtId="0" fontId="2" fillId="24" borderId="15" xfId="0" applyFont="1" applyFill="1" applyBorder="1" applyAlignment="1" applyProtection="1">
      <alignment horizontal="center" vertical="center" wrapText="1"/>
    </xf>
    <xf numFmtId="0" fontId="2" fillId="24" borderId="20" xfId="0" applyFont="1" applyFill="1" applyBorder="1" applyAlignment="1">
      <alignment horizontal="center" vertical="center" wrapText="1"/>
    </xf>
    <xf numFmtId="0" fontId="3" fillId="24" borderId="21" xfId="0" applyNumberFormat="1" applyFont="1" applyFill="1" applyBorder="1" applyAlignment="1">
      <alignment horizontal="center" vertical="center" wrapText="1"/>
    </xf>
    <xf numFmtId="0" fontId="2" fillId="24" borderId="22" xfId="0" applyFont="1" applyFill="1" applyBorder="1" applyAlignment="1">
      <alignment horizontal="center" vertical="center" wrapText="1"/>
    </xf>
    <xf numFmtId="0" fontId="3" fillId="24" borderId="23" xfId="0" applyNumberFormat="1" applyFont="1" applyFill="1" applyBorder="1" applyAlignment="1">
      <alignment horizontal="center" vertical="center" wrapText="1"/>
    </xf>
    <xf numFmtId="0" fontId="2" fillId="24" borderId="24" xfId="0" applyFont="1" applyFill="1" applyBorder="1" applyAlignment="1" applyProtection="1">
      <alignment horizontal="center" vertical="center" wrapText="1"/>
    </xf>
    <xf numFmtId="0" fontId="2" fillId="24" borderId="25" xfId="0" applyFont="1" applyFill="1" applyBorder="1" applyAlignment="1" applyProtection="1">
      <alignment horizontal="center" vertical="center" wrapText="1"/>
    </xf>
    <xf numFmtId="0" fontId="2" fillId="24" borderId="26" xfId="0" applyFont="1" applyFill="1" applyBorder="1" applyAlignment="1" applyProtection="1">
      <alignment horizontal="center" vertical="center" wrapText="1"/>
    </xf>
    <xf numFmtId="0" fontId="3" fillId="0" borderId="27" xfId="0" applyFont="1" applyFill="1" applyBorder="1" applyAlignment="1">
      <alignment horizontal="center" vertical="center" wrapText="1"/>
    </xf>
    <xf numFmtId="0" fontId="3" fillId="24" borderId="28" xfId="0" applyNumberFormat="1" applyFont="1" applyFill="1" applyBorder="1" applyAlignment="1">
      <alignment horizontal="center" vertical="center" wrapText="1"/>
    </xf>
    <xf numFmtId="0" fontId="3" fillId="24" borderId="29" xfId="39" applyFont="1" applyFill="1" applyBorder="1" applyAlignment="1">
      <alignment horizontal="center" vertical="center" wrapText="1"/>
    </xf>
    <xf numFmtId="0" fontId="3" fillId="24" borderId="30" xfId="39" applyFont="1" applyFill="1" applyBorder="1" applyAlignment="1">
      <alignment horizontal="center" vertical="center" wrapText="1"/>
    </xf>
    <xf numFmtId="0" fontId="3" fillId="24" borderId="31" xfId="39" applyFont="1" applyFill="1" applyBorder="1" applyAlignment="1">
      <alignment horizontal="center" vertical="center" wrapText="1"/>
    </xf>
    <xf numFmtId="0" fontId="3" fillId="24" borderId="28" xfId="0" applyFont="1" applyFill="1" applyBorder="1" applyAlignment="1">
      <alignment horizontal="center" vertical="center" wrapText="1"/>
    </xf>
    <xf numFmtId="0" fontId="2" fillId="24" borderId="32" xfId="0" applyFont="1" applyFill="1" applyBorder="1" applyAlignment="1">
      <alignment horizontal="center" vertical="center" wrapText="1"/>
    </xf>
    <xf numFmtId="0" fontId="3" fillId="24" borderId="33" xfId="0" applyNumberFormat="1" applyFont="1" applyFill="1" applyBorder="1" applyAlignment="1">
      <alignment horizontal="center" vertical="center" wrapText="1"/>
    </xf>
    <xf numFmtId="0" fontId="2" fillId="24" borderId="13" xfId="0" applyFont="1" applyFill="1" applyBorder="1" applyAlignment="1" applyProtection="1">
      <alignment horizontal="center" vertical="center" wrapText="1"/>
    </xf>
    <xf numFmtId="0" fontId="2" fillId="24" borderId="16" xfId="0" applyFont="1" applyFill="1" applyBorder="1" applyAlignment="1" applyProtection="1">
      <alignment horizontal="center" vertical="center" wrapText="1"/>
    </xf>
    <xf numFmtId="0" fontId="2" fillId="24" borderId="11" xfId="0" applyFont="1" applyFill="1" applyBorder="1" applyAlignment="1" applyProtection="1">
      <alignment horizontal="center" vertical="center" wrapText="1"/>
    </xf>
    <xf numFmtId="0" fontId="2" fillId="24" borderId="27" xfId="0" applyFont="1" applyFill="1" applyBorder="1" applyAlignment="1">
      <alignment horizontal="center" vertical="center" wrapText="1"/>
    </xf>
    <xf numFmtId="0" fontId="2" fillId="24" borderId="29" xfId="0" applyFont="1" applyFill="1" applyBorder="1" applyAlignment="1" applyProtection="1">
      <alignment horizontal="center" vertical="center" wrapText="1"/>
    </xf>
    <xf numFmtId="0" fontId="2" fillId="24" borderId="30" xfId="0" applyFont="1" applyFill="1" applyBorder="1" applyAlignment="1" applyProtection="1">
      <alignment horizontal="center" vertical="center" wrapText="1"/>
    </xf>
    <xf numFmtId="0" fontId="2" fillId="24" borderId="31" xfId="0" applyFont="1" applyFill="1" applyBorder="1" applyAlignment="1" applyProtection="1">
      <alignment horizontal="center" vertical="center" wrapText="1"/>
    </xf>
    <xf numFmtId="2" fontId="2" fillId="0" borderId="0" xfId="0" applyNumberFormat="1" applyFont="1" applyFill="1"/>
    <xf numFmtId="165" fontId="2" fillId="0" borderId="0" xfId="0" applyNumberFormat="1" applyFont="1" applyFill="1"/>
    <xf numFmtId="0" fontId="2" fillId="24" borderId="34" xfId="0" applyFont="1" applyFill="1" applyBorder="1" applyAlignment="1" applyProtection="1">
      <alignment horizontal="center" vertical="center" wrapText="1"/>
    </xf>
    <xf numFmtId="0" fontId="2" fillId="24" borderId="35" xfId="0" applyFont="1" applyFill="1" applyBorder="1" applyAlignment="1" applyProtection="1">
      <alignment horizontal="center" vertical="center" wrapText="1"/>
    </xf>
    <xf numFmtId="0" fontId="2" fillId="24" borderId="36" xfId="0" applyFont="1" applyFill="1" applyBorder="1" applyAlignment="1" applyProtection="1">
      <alignment horizontal="center" vertical="center" wrapText="1"/>
    </xf>
    <xf numFmtId="0" fontId="3" fillId="24" borderId="37" xfId="39" applyFont="1" applyFill="1" applyBorder="1" applyAlignment="1">
      <alignment horizontal="center" vertical="center" wrapText="1"/>
    </xf>
    <xf numFmtId="0" fontId="3" fillId="24" borderId="38" xfId="39" applyFont="1" applyFill="1" applyBorder="1" applyAlignment="1">
      <alignment horizontal="center" vertical="center" wrapText="1"/>
    </xf>
    <xf numFmtId="0" fontId="3" fillId="24" borderId="39" xfId="39" applyFont="1" applyFill="1" applyBorder="1" applyAlignment="1">
      <alignment horizontal="center" vertical="center" wrapText="1"/>
    </xf>
    <xf numFmtId="0" fontId="2" fillId="24" borderId="40" xfId="0" applyFont="1" applyFill="1" applyBorder="1" applyAlignment="1" applyProtection="1">
      <alignment horizontal="center" vertical="center" wrapText="1"/>
    </xf>
    <xf numFmtId="0" fontId="2" fillId="24" borderId="14" xfId="0" applyFont="1" applyFill="1" applyBorder="1" applyAlignment="1" applyProtection="1">
      <alignment horizontal="center" vertical="center" wrapText="1"/>
    </xf>
    <xf numFmtId="0" fontId="2" fillId="24" borderId="41" xfId="0" applyFont="1" applyFill="1" applyBorder="1" applyAlignment="1" applyProtection="1">
      <alignment horizontal="center" vertical="center" wrapText="1"/>
    </xf>
    <xf numFmtId="0" fontId="2" fillId="24" borderId="18" xfId="0" applyFont="1" applyFill="1" applyBorder="1" applyAlignment="1" applyProtection="1">
      <alignment horizontal="center" vertical="center" wrapText="1"/>
    </xf>
    <xf numFmtId="0" fontId="2" fillId="24" borderId="42" xfId="0" applyFont="1" applyFill="1" applyBorder="1" applyAlignment="1" applyProtection="1">
      <alignment horizontal="center" vertical="center" wrapText="1"/>
    </xf>
    <xf numFmtId="0" fontId="2" fillId="24" borderId="43" xfId="0" applyFont="1" applyFill="1" applyBorder="1" applyAlignment="1" applyProtection="1">
      <alignment horizontal="center" vertical="center" wrapText="1"/>
    </xf>
    <xf numFmtId="0" fontId="2" fillId="24" borderId="44" xfId="0" applyFont="1" applyFill="1" applyBorder="1" applyAlignment="1" applyProtection="1">
      <alignment horizontal="center" vertical="center" wrapText="1"/>
    </xf>
    <xf numFmtId="0" fontId="2" fillId="24" borderId="45" xfId="0" applyFont="1" applyFill="1" applyBorder="1" applyAlignment="1" applyProtection="1">
      <alignment horizontal="center" vertical="center" wrapText="1"/>
    </xf>
    <xf numFmtId="0" fontId="2" fillId="24" borderId="31" xfId="0" applyFont="1" applyFill="1" applyBorder="1" applyAlignment="1">
      <alignment horizontal="center" vertical="center"/>
    </xf>
    <xf numFmtId="0" fontId="2" fillId="24" borderId="38" xfId="0" applyFont="1" applyFill="1" applyBorder="1" applyAlignment="1" applyProtection="1">
      <alignment horizontal="center" vertical="center" wrapText="1"/>
    </xf>
    <xf numFmtId="0" fontId="2" fillId="24" borderId="46" xfId="0" applyFont="1" applyFill="1" applyBorder="1" applyAlignment="1" applyProtection="1">
      <alignment horizontal="center" vertical="center" wrapText="1"/>
    </xf>
    <xf numFmtId="0" fontId="3" fillId="24" borderId="35" xfId="39" applyFont="1" applyFill="1" applyBorder="1" applyAlignment="1">
      <alignment horizontal="center" vertical="center" wrapText="1"/>
    </xf>
    <xf numFmtId="0" fontId="2" fillId="24" borderId="47" xfId="0" applyFont="1" applyFill="1" applyBorder="1" applyAlignment="1" applyProtection="1">
      <alignment horizontal="center" vertical="center" wrapText="1"/>
    </xf>
    <xf numFmtId="0" fontId="2" fillId="24" borderId="48" xfId="0" applyFont="1" applyFill="1" applyBorder="1" applyAlignment="1" applyProtection="1">
      <alignment horizontal="center" vertical="center" wrapText="1"/>
    </xf>
    <xf numFmtId="0" fontId="2" fillId="24" borderId="49" xfId="0" applyFont="1" applyFill="1" applyBorder="1" applyAlignment="1" applyProtection="1">
      <alignment horizontal="center" vertical="center" wrapText="1"/>
    </xf>
    <xf numFmtId="164" fontId="2" fillId="0" borderId="0" xfId="1" applyFont="1" applyFill="1"/>
    <xf numFmtId="0" fontId="2" fillId="24" borderId="29" xfId="0" applyFont="1" applyFill="1" applyBorder="1" applyAlignment="1">
      <alignment horizontal="center" vertical="center"/>
    </xf>
    <xf numFmtId="0" fontId="2" fillId="24" borderId="30" xfId="0" applyFont="1" applyFill="1" applyBorder="1" applyAlignment="1">
      <alignment horizontal="center" vertical="center"/>
    </xf>
    <xf numFmtId="0" fontId="2" fillId="24" borderId="39" xfId="0" applyFont="1" applyFill="1" applyBorder="1" applyAlignment="1" applyProtection="1">
      <alignment horizontal="center" vertical="center" wrapText="1"/>
    </xf>
    <xf numFmtId="0" fontId="3" fillId="24" borderId="36" xfId="39" applyFont="1" applyFill="1" applyBorder="1" applyAlignment="1">
      <alignment horizontal="center" vertical="center" wrapText="1"/>
    </xf>
    <xf numFmtId="2" fontId="3" fillId="24" borderId="50" xfId="39" applyNumberFormat="1" applyFont="1" applyFill="1" applyBorder="1" applyAlignment="1">
      <alignment horizontal="center" vertical="center" wrapText="1"/>
    </xf>
    <xf numFmtId="2" fontId="3" fillId="24" borderId="51" xfId="39" applyNumberFormat="1" applyFont="1" applyFill="1" applyBorder="1" applyAlignment="1">
      <alignment horizontal="center" vertical="center" wrapText="1"/>
    </xf>
    <xf numFmtId="2" fontId="3" fillId="24" borderId="29" xfId="39" applyNumberFormat="1" applyFont="1" applyFill="1" applyBorder="1" applyAlignment="1">
      <alignment horizontal="center" vertical="center" wrapText="1"/>
    </xf>
    <xf numFmtId="2" fontId="3" fillId="24" borderId="52" xfId="39" applyNumberFormat="1" applyFont="1" applyFill="1" applyBorder="1" applyAlignment="1">
      <alignment horizontal="center" vertical="center" wrapText="1"/>
    </xf>
    <xf numFmtId="2" fontId="3" fillId="24" borderId="31" xfId="39" applyNumberFormat="1" applyFont="1" applyFill="1" applyBorder="1" applyAlignment="1">
      <alignment horizontal="center" vertical="center" wrapText="1"/>
    </xf>
    <xf numFmtId="2" fontId="3" fillId="24" borderId="30" xfId="39" applyNumberFormat="1" applyFont="1" applyFill="1" applyBorder="1" applyAlignment="1">
      <alignment horizontal="center" vertical="center" wrapText="1"/>
    </xf>
    <xf numFmtId="0" fontId="2" fillId="24" borderId="10" xfId="0" applyFont="1" applyFill="1" applyBorder="1" applyAlignment="1">
      <alignment horizontal="left" vertical="center" wrapText="1"/>
    </xf>
    <xf numFmtId="2" fontId="2" fillId="0" borderId="0" xfId="0" applyNumberFormat="1" applyFont="1" applyFill="1" applyAlignment="1">
      <alignment horizontal="right" vertical="center" wrapText="1"/>
    </xf>
    <xf numFmtId="0" fontId="23" fillId="0" borderId="0" xfId="0" applyFont="1" applyFill="1" applyAlignment="1">
      <alignment horizontal="center"/>
    </xf>
    <xf numFmtId="0" fontId="0" fillId="0" borderId="0" xfId="0" applyAlignment="1">
      <alignment vertical="center" wrapText="1"/>
    </xf>
    <xf numFmtId="0" fontId="2" fillId="24" borderId="12" xfId="0" applyFont="1" applyFill="1" applyBorder="1" applyAlignment="1">
      <alignment horizontal="left" vertical="center" wrapText="1"/>
    </xf>
    <xf numFmtId="0" fontId="2" fillId="28" borderId="10" xfId="0" applyFont="1" applyFill="1" applyBorder="1" applyAlignment="1">
      <alignment horizontal="left" vertical="center" wrapText="1"/>
    </xf>
    <xf numFmtId="0" fontId="31" fillId="24" borderId="0" xfId="0" applyFont="1" applyFill="1" applyAlignment="1">
      <alignment horizontal="center"/>
    </xf>
    <xf numFmtId="0" fontId="0" fillId="24" borderId="0" xfId="0" applyFill="1" applyAlignment="1">
      <alignment horizontal="center" vertical="center" wrapText="1"/>
    </xf>
    <xf numFmtId="0" fontId="2" fillId="0" borderId="0" xfId="0" applyFont="1" applyFill="1" applyBorder="1" applyAlignment="1">
      <alignment horizontal="left" vertical="center" wrapText="1"/>
    </xf>
    <xf numFmtId="0" fontId="2" fillId="24" borderId="0" xfId="0" applyFont="1" applyFill="1" applyBorder="1" applyAlignment="1">
      <alignment horizontal="left" wrapText="1"/>
    </xf>
  </cellXfs>
  <cellStyles count="48">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xfId="1" builtinId="3"/>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2" xfId="38"/>
    <cellStyle name="Normal 2 2" xfId="39"/>
    <cellStyle name="Normal 3" xfId="40"/>
    <cellStyle name="Normal 4" xfId="41"/>
    <cellStyle name="Note 2" xfId="42"/>
    <cellStyle name="Note 2 2" xfId="43"/>
    <cellStyle name="Output 2" xfId="44"/>
    <cellStyle name="Title 2" xfId="45"/>
    <cellStyle name="Total 2" xfId="46"/>
    <cellStyle name="Warning Text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topLeftCell="A11" zoomScale="80" zoomScaleNormal="80" workbookViewId="0">
      <selection activeCell="A17" sqref="A17:N17"/>
    </sheetView>
  </sheetViews>
  <sheetFormatPr defaultColWidth="9.28515625" defaultRowHeight="15.75" x14ac:dyDescent="0.25"/>
  <cols>
    <col min="1" max="1" width="9.28515625" style="1"/>
    <col min="2" max="2" width="79.7109375" style="2" customWidth="1"/>
    <col min="3" max="7" width="20.7109375" style="2" customWidth="1"/>
    <col min="8" max="12" width="20.7109375" style="1" customWidth="1"/>
    <col min="13" max="13" width="18.28515625" style="1" customWidth="1"/>
    <col min="14" max="14" width="21.7109375" style="1" customWidth="1"/>
    <col min="15" max="15" width="14.7109375" style="1" customWidth="1"/>
    <col min="16" max="16" width="20.5703125" style="1" customWidth="1"/>
    <col min="17" max="17" width="16.7109375" style="1" customWidth="1"/>
    <col min="18" max="16384" width="9.28515625" style="1"/>
  </cols>
  <sheetData>
    <row r="1" spans="1:19" ht="16.5" x14ac:dyDescent="0.25">
      <c r="B1" s="3"/>
      <c r="C1" s="3"/>
      <c r="D1" s="3"/>
      <c r="E1" s="3"/>
      <c r="F1" s="3"/>
      <c r="G1" s="3"/>
      <c r="H1" s="4"/>
      <c r="I1" s="4"/>
      <c r="J1" s="150"/>
      <c r="K1" s="150"/>
      <c r="L1" s="150"/>
    </row>
    <row r="2" spans="1:19" ht="16.5" x14ac:dyDescent="0.25">
      <c r="B2" s="3"/>
      <c r="C2" s="3"/>
      <c r="D2" s="3"/>
      <c r="E2" s="3"/>
      <c r="F2" s="3"/>
      <c r="G2" s="3"/>
      <c r="H2" s="4"/>
      <c r="I2" s="4"/>
      <c r="J2" s="5"/>
      <c r="K2" s="9"/>
      <c r="L2" s="10"/>
    </row>
    <row r="3" spans="1:19" ht="25.5" x14ac:dyDescent="0.35">
      <c r="A3" s="151" t="s">
        <v>4</v>
      </c>
      <c r="B3" s="151"/>
      <c r="C3" s="151"/>
      <c r="D3" s="151"/>
      <c r="E3" s="151"/>
      <c r="F3" s="151"/>
      <c r="G3" s="151"/>
      <c r="H3" s="151"/>
      <c r="I3" s="151"/>
      <c r="J3" s="151"/>
      <c r="K3" s="151"/>
      <c r="L3" s="151"/>
    </row>
    <row r="4" spans="1:19" x14ac:dyDescent="0.25">
      <c r="B4" s="152"/>
      <c r="C4" s="152"/>
      <c r="D4" s="152"/>
      <c r="E4" s="152"/>
      <c r="F4" s="152"/>
      <c r="G4" s="152"/>
      <c r="H4" s="152"/>
      <c r="I4" s="152"/>
      <c r="J4" s="152"/>
      <c r="K4" s="152"/>
      <c r="L4" s="152"/>
    </row>
    <row r="5" spans="1:19" ht="151.5" customHeight="1" x14ac:dyDescent="0.25">
      <c r="A5" s="12" t="s">
        <v>1</v>
      </c>
      <c r="B5" s="12" t="s">
        <v>15</v>
      </c>
      <c r="C5" s="12" t="s">
        <v>5</v>
      </c>
      <c r="D5" s="12" t="s">
        <v>16</v>
      </c>
      <c r="E5" s="12" t="s">
        <v>18</v>
      </c>
      <c r="F5" s="12" t="s">
        <v>17</v>
      </c>
      <c r="G5" s="12" t="s">
        <v>0</v>
      </c>
      <c r="H5" s="12" t="s">
        <v>2</v>
      </c>
      <c r="I5" s="12" t="s">
        <v>20</v>
      </c>
      <c r="J5" s="13" t="s">
        <v>21</v>
      </c>
      <c r="K5" s="12" t="s">
        <v>22</v>
      </c>
      <c r="L5" s="60" t="s">
        <v>24</v>
      </c>
      <c r="M5" s="60" t="s">
        <v>25</v>
      </c>
      <c r="N5" s="61" t="s">
        <v>26</v>
      </c>
      <c r="O5" s="78" t="s">
        <v>28</v>
      </c>
      <c r="P5" s="79" t="s">
        <v>26</v>
      </c>
      <c r="Q5" s="85" t="s">
        <v>29</v>
      </c>
    </row>
    <row r="6" spans="1:19" x14ac:dyDescent="0.25">
      <c r="A6" s="14">
        <v>1</v>
      </c>
      <c r="B6" s="14">
        <v>2</v>
      </c>
      <c r="C6" s="14">
        <v>3</v>
      </c>
      <c r="D6" s="14">
        <v>4</v>
      </c>
      <c r="E6" s="14">
        <v>5</v>
      </c>
      <c r="F6" s="14">
        <v>6</v>
      </c>
      <c r="G6" s="14">
        <v>7</v>
      </c>
      <c r="H6" s="14" t="s">
        <v>6</v>
      </c>
      <c r="I6" s="15">
        <v>9</v>
      </c>
      <c r="J6" s="16">
        <v>10</v>
      </c>
      <c r="K6" s="15">
        <v>11</v>
      </c>
      <c r="L6" s="62" t="s">
        <v>19</v>
      </c>
      <c r="M6" s="63"/>
      <c r="N6" s="64"/>
      <c r="O6" s="80"/>
      <c r="P6" s="80"/>
      <c r="Q6" s="83"/>
    </row>
    <row r="7" spans="1:19" s="6" customFormat="1" ht="47.25" customHeight="1" x14ac:dyDescent="0.25">
      <c r="A7" s="17">
        <v>1</v>
      </c>
      <c r="B7" s="18" t="s">
        <v>7</v>
      </c>
      <c r="C7" s="19">
        <v>70</v>
      </c>
      <c r="D7" s="19">
        <v>2</v>
      </c>
      <c r="E7" s="19">
        <v>8.5</v>
      </c>
      <c r="F7" s="19">
        <v>1</v>
      </c>
      <c r="G7" s="19">
        <v>15</v>
      </c>
      <c r="H7" s="20">
        <f t="shared" ref="H7:H14" si="0">SUM(C7:G7)</f>
        <v>96.5</v>
      </c>
      <c r="I7" s="21">
        <v>554</v>
      </c>
      <c r="J7" s="22">
        <v>67.22</v>
      </c>
      <c r="K7" s="23">
        <v>13.6</v>
      </c>
      <c r="L7" s="65">
        <v>640</v>
      </c>
      <c r="M7" s="66">
        <v>0.21440000000000001</v>
      </c>
      <c r="N7" s="67">
        <v>777.22</v>
      </c>
      <c r="O7" s="81">
        <v>7.29</v>
      </c>
      <c r="P7" s="82">
        <f>H7*O7</f>
        <v>703.48500000000001</v>
      </c>
      <c r="Q7" s="84">
        <f>P7-N7</f>
        <v>-73.735000000000014</v>
      </c>
      <c r="S7" s="11"/>
    </row>
    <row r="8" spans="1:19" s="6" customFormat="1" ht="47.25" customHeight="1" x14ac:dyDescent="0.25">
      <c r="A8" s="17">
        <v>2</v>
      </c>
      <c r="B8" s="18" t="s">
        <v>8</v>
      </c>
      <c r="C8" s="19">
        <v>70</v>
      </c>
      <c r="D8" s="19">
        <v>2</v>
      </c>
      <c r="E8" s="19">
        <v>8.5</v>
      </c>
      <c r="F8" s="19">
        <v>1</v>
      </c>
      <c r="G8" s="19">
        <v>0</v>
      </c>
      <c r="H8" s="20">
        <f t="shared" si="0"/>
        <v>81.5</v>
      </c>
      <c r="I8" s="21">
        <v>519</v>
      </c>
      <c r="J8" s="22">
        <v>67.22</v>
      </c>
      <c r="K8" s="23">
        <v>13.6</v>
      </c>
      <c r="L8" s="65">
        <v>640</v>
      </c>
      <c r="M8" s="68">
        <v>0.21440000000000001</v>
      </c>
      <c r="N8" s="67">
        <v>777.22</v>
      </c>
      <c r="O8" s="81">
        <v>7.29</v>
      </c>
      <c r="P8" s="82">
        <f t="shared" ref="P8:P14" si="1">H8*O8</f>
        <v>594.13499999999999</v>
      </c>
      <c r="Q8" s="84">
        <f t="shared" ref="Q8:Q14" si="2">P8-N8</f>
        <v>-183.08500000000004</v>
      </c>
      <c r="S8" s="11"/>
    </row>
    <row r="9" spans="1:19" s="6" customFormat="1" ht="47.25" customHeight="1" x14ac:dyDescent="0.25">
      <c r="A9" s="17">
        <v>3</v>
      </c>
      <c r="B9" s="24" t="s">
        <v>9</v>
      </c>
      <c r="C9" s="19">
        <v>70</v>
      </c>
      <c r="D9" s="19">
        <v>2</v>
      </c>
      <c r="E9" s="19">
        <v>8.5</v>
      </c>
      <c r="F9" s="19">
        <v>1</v>
      </c>
      <c r="G9" s="19">
        <v>15</v>
      </c>
      <c r="H9" s="20">
        <f t="shared" si="0"/>
        <v>96.5</v>
      </c>
      <c r="I9" s="21">
        <v>554</v>
      </c>
      <c r="J9" s="22">
        <v>67.22</v>
      </c>
      <c r="K9" s="23">
        <v>13.6</v>
      </c>
      <c r="L9" s="65">
        <v>640</v>
      </c>
      <c r="M9" s="68">
        <v>0.21440000000000001</v>
      </c>
      <c r="N9" s="67">
        <v>777.22</v>
      </c>
      <c r="O9" s="81">
        <v>7.29</v>
      </c>
      <c r="P9" s="82">
        <f t="shared" si="1"/>
        <v>703.48500000000001</v>
      </c>
      <c r="Q9" s="84">
        <f t="shared" si="2"/>
        <v>-73.735000000000014</v>
      </c>
      <c r="S9" s="11"/>
    </row>
    <row r="10" spans="1:19" s="6" customFormat="1" ht="47.25" customHeight="1" thickBot="1" x14ac:dyDescent="0.3">
      <c r="A10" s="32">
        <v>4</v>
      </c>
      <c r="B10" s="33" t="s">
        <v>10</v>
      </c>
      <c r="C10" s="34">
        <v>70</v>
      </c>
      <c r="D10" s="34">
        <v>2</v>
      </c>
      <c r="E10" s="34">
        <v>8.5</v>
      </c>
      <c r="F10" s="34">
        <v>1</v>
      </c>
      <c r="G10" s="34">
        <v>0</v>
      </c>
      <c r="H10" s="35">
        <f t="shared" si="0"/>
        <v>81.5</v>
      </c>
      <c r="I10" s="36">
        <v>519</v>
      </c>
      <c r="J10" s="37">
        <v>67.22</v>
      </c>
      <c r="K10" s="38">
        <v>13.6</v>
      </c>
      <c r="L10" s="69">
        <v>640</v>
      </c>
      <c r="M10" s="70">
        <v>0.21440000000000001</v>
      </c>
      <c r="N10" s="71">
        <v>777.22</v>
      </c>
      <c r="O10" s="81">
        <v>7.29</v>
      </c>
      <c r="P10" s="82">
        <f t="shared" si="1"/>
        <v>594.13499999999999</v>
      </c>
      <c r="Q10" s="84">
        <f t="shared" si="2"/>
        <v>-183.08500000000004</v>
      </c>
      <c r="S10" s="11"/>
    </row>
    <row r="11" spans="1:19" s="6" customFormat="1" ht="47.1" customHeight="1" x14ac:dyDescent="0.25">
      <c r="A11" s="25">
        <v>5</v>
      </c>
      <c r="B11" s="26" t="s">
        <v>11</v>
      </c>
      <c r="C11" s="27">
        <v>49</v>
      </c>
      <c r="D11" s="27">
        <v>2</v>
      </c>
      <c r="E11" s="27">
        <v>10</v>
      </c>
      <c r="F11" s="27">
        <v>1</v>
      </c>
      <c r="G11" s="27">
        <v>15</v>
      </c>
      <c r="H11" s="28">
        <f t="shared" si="0"/>
        <v>77</v>
      </c>
      <c r="I11" s="29">
        <v>437</v>
      </c>
      <c r="J11" s="30">
        <v>67.22</v>
      </c>
      <c r="K11" s="31">
        <v>13.6</v>
      </c>
      <c r="L11" s="72">
        <v>520</v>
      </c>
      <c r="M11" s="73">
        <v>0.21440000000000001</v>
      </c>
      <c r="N11" s="74">
        <v>631.49</v>
      </c>
      <c r="O11" s="81">
        <v>7.29</v>
      </c>
      <c r="P11" s="82">
        <f t="shared" si="1"/>
        <v>561.33000000000004</v>
      </c>
      <c r="Q11" s="84">
        <f t="shared" si="2"/>
        <v>-70.159999999999968</v>
      </c>
      <c r="S11" s="11"/>
    </row>
    <row r="12" spans="1:19" s="6" customFormat="1" ht="47.1" customHeight="1" thickBot="1" x14ac:dyDescent="0.3">
      <c r="A12" s="39">
        <v>6</v>
      </c>
      <c r="B12" s="40" t="s">
        <v>12</v>
      </c>
      <c r="C12" s="41">
        <v>49</v>
      </c>
      <c r="D12" s="41">
        <v>2</v>
      </c>
      <c r="E12" s="41">
        <v>10</v>
      </c>
      <c r="F12" s="41">
        <v>1</v>
      </c>
      <c r="G12" s="41">
        <v>0</v>
      </c>
      <c r="H12" s="42">
        <f t="shared" si="0"/>
        <v>62</v>
      </c>
      <c r="I12" s="43">
        <v>402</v>
      </c>
      <c r="J12" s="44">
        <v>67.22</v>
      </c>
      <c r="K12" s="45">
        <v>13.6</v>
      </c>
      <c r="L12" s="75">
        <v>520</v>
      </c>
      <c r="M12" s="70">
        <v>0.21440000000000001</v>
      </c>
      <c r="N12" s="71">
        <v>631.49</v>
      </c>
      <c r="O12" s="81">
        <v>7.29</v>
      </c>
      <c r="P12" s="82">
        <f t="shared" si="1"/>
        <v>451.98</v>
      </c>
      <c r="Q12" s="84">
        <f t="shared" si="2"/>
        <v>-179.51</v>
      </c>
      <c r="S12" s="11"/>
    </row>
    <row r="13" spans="1:19" s="6" customFormat="1" ht="47.1" customHeight="1" x14ac:dyDescent="0.25">
      <c r="A13" s="46">
        <v>7</v>
      </c>
      <c r="B13" s="47" t="s">
        <v>13</v>
      </c>
      <c r="C13" s="48">
        <v>75</v>
      </c>
      <c r="D13" s="48">
        <v>2</v>
      </c>
      <c r="E13" s="48">
        <v>6</v>
      </c>
      <c r="F13" s="48">
        <v>1</v>
      </c>
      <c r="G13" s="48">
        <v>15</v>
      </c>
      <c r="H13" s="49">
        <f t="shared" si="0"/>
        <v>99</v>
      </c>
      <c r="I13" s="50">
        <v>569</v>
      </c>
      <c r="J13" s="51">
        <v>67.22</v>
      </c>
      <c r="K13" s="52">
        <v>13.6</v>
      </c>
      <c r="L13" s="76">
        <v>650</v>
      </c>
      <c r="M13" s="73">
        <v>0.21440000000000001</v>
      </c>
      <c r="N13" s="74">
        <v>789.36</v>
      </c>
      <c r="O13" s="81">
        <v>7.29</v>
      </c>
      <c r="P13" s="82">
        <f t="shared" si="1"/>
        <v>721.71</v>
      </c>
      <c r="Q13" s="84">
        <f t="shared" si="2"/>
        <v>-67.649999999999977</v>
      </c>
      <c r="S13" s="11"/>
    </row>
    <row r="14" spans="1:19" s="6" customFormat="1" ht="47.1" customHeight="1" thickBot="1" x14ac:dyDescent="0.3">
      <c r="A14" s="53">
        <v>8</v>
      </c>
      <c r="B14" s="54" t="s">
        <v>14</v>
      </c>
      <c r="C14" s="55">
        <v>75</v>
      </c>
      <c r="D14" s="55">
        <v>2</v>
      </c>
      <c r="E14" s="55">
        <v>6</v>
      </c>
      <c r="F14" s="55">
        <v>1</v>
      </c>
      <c r="G14" s="55">
        <v>0</v>
      </c>
      <c r="H14" s="56">
        <f t="shared" si="0"/>
        <v>84</v>
      </c>
      <c r="I14" s="57">
        <v>534</v>
      </c>
      <c r="J14" s="58">
        <v>67.22</v>
      </c>
      <c r="K14" s="59">
        <v>13.6</v>
      </c>
      <c r="L14" s="77">
        <v>650</v>
      </c>
      <c r="M14" s="70">
        <v>0.21440000000000001</v>
      </c>
      <c r="N14" s="71">
        <v>789.36</v>
      </c>
      <c r="O14" s="81">
        <v>7.29</v>
      </c>
      <c r="P14" s="82">
        <f t="shared" si="1"/>
        <v>612.36</v>
      </c>
      <c r="Q14" s="84">
        <f t="shared" si="2"/>
        <v>-177</v>
      </c>
      <c r="S14" s="11"/>
    </row>
    <row r="15" spans="1:19" s="6" customFormat="1" ht="87.75" customHeight="1" x14ac:dyDescent="0.25">
      <c r="A15" s="153" t="s">
        <v>30</v>
      </c>
      <c r="B15" s="153"/>
      <c r="C15" s="153"/>
      <c r="D15" s="153"/>
      <c r="E15" s="153"/>
      <c r="F15" s="153"/>
      <c r="G15" s="153"/>
      <c r="H15" s="153"/>
      <c r="I15" s="153"/>
      <c r="J15" s="153"/>
      <c r="K15" s="153"/>
      <c r="L15" s="153"/>
      <c r="M15" s="153"/>
      <c r="N15" s="153"/>
    </row>
    <row r="16" spans="1:19" ht="105.75" customHeight="1" x14ac:dyDescent="0.25">
      <c r="A16" s="154" t="s">
        <v>27</v>
      </c>
      <c r="B16" s="154"/>
      <c r="C16" s="154"/>
      <c r="D16" s="154"/>
      <c r="E16" s="154"/>
      <c r="F16" s="154"/>
      <c r="G16" s="154"/>
      <c r="H16" s="154"/>
      <c r="I16" s="154"/>
      <c r="J16" s="154"/>
      <c r="K16" s="154"/>
      <c r="L16" s="154"/>
      <c r="M16" s="154"/>
      <c r="N16" s="154"/>
    </row>
    <row r="17" spans="1:14" ht="52.5" customHeight="1" x14ac:dyDescent="0.25">
      <c r="A17" s="149" t="s">
        <v>23</v>
      </c>
      <c r="B17" s="149"/>
      <c r="C17" s="149"/>
      <c r="D17" s="149"/>
      <c r="E17" s="149"/>
      <c r="F17" s="149"/>
      <c r="G17" s="149"/>
      <c r="H17" s="149"/>
      <c r="I17" s="149"/>
      <c r="J17" s="149"/>
      <c r="K17" s="149"/>
      <c r="L17" s="149"/>
      <c r="M17" s="149"/>
      <c r="N17" s="149"/>
    </row>
    <row r="18" spans="1:14" ht="105" customHeight="1" x14ac:dyDescent="0.25">
      <c r="A18" s="149" t="s">
        <v>3</v>
      </c>
      <c r="B18" s="149"/>
      <c r="C18" s="149"/>
      <c r="D18" s="149"/>
      <c r="E18" s="149"/>
      <c r="F18" s="149"/>
      <c r="G18" s="149"/>
      <c r="H18" s="149"/>
      <c r="I18" s="149"/>
      <c r="J18" s="149"/>
      <c r="K18" s="149"/>
      <c r="L18" s="149"/>
      <c r="M18" s="149"/>
      <c r="N18" s="149"/>
    </row>
    <row r="19" spans="1:14" x14ac:dyDescent="0.25">
      <c r="A19" s="7"/>
      <c r="B19" s="8"/>
      <c r="C19" s="8"/>
      <c r="D19" s="8"/>
      <c r="E19" s="8"/>
      <c r="F19" s="8"/>
      <c r="G19" s="8"/>
      <c r="H19" s="7"/>
      <c r="I19" s="7"/>
      <c r="J19" s="7"/>
      <c r="K19" s="7"/>
      <c r="L19" s="7"/>
    </row>
    <row r="20" spans="1:14" x14ac:dyDescent="0.25">
      <c r="A20" s="7"/>
      <c r="B20" s="8"/>
      <c r="C20" s="8"/>
      <c r="D20" s="8"/>
      <c r="E20" s="8"/>
      <c r="F20" s="8"/>
      <c r="G20" s="8"/>
      <c r="H20" s="7"/>
      <c r="I20" s="7"/>
      <c r="J20" s="7"/>
      <c r="K20" s="7"/>
      <c r="L20" s="7"/>
    </row>
    <row r="21" spans="1:14" x14ac:dyDescent="0.25">
      <c r="A21" s="7"/>
      <c r="B21" s="8"/>
      <c r="C21" s="8"/>
      <c r="D21" s="8"/>
      <c r="E21" s="8"/>
      <c r="F21" s="8"/>
      <c r="G21" s="8"/>
      <c r="H21" s="7"/>
      <c r="I21" s="7"/>
      <c r="J21" s="7"/>
      <c r="K21" s="7"/>
      <c r="L21" s="7"/>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1"/>
  <sheetViews>
    <sheetView tabSelected="1" zoomScale="70" zoomScaleNormal="70" zoomScaleSheetLayoutView="80" workbookViewId="0">
      <selection activeCell="L8" sqref="L8"/>
    </sheetView>
  </sheetViews>
  <sheetFormatPr defaultColWidth="9.28515625" defaultRowHeight="15.75" x14ac:dyDescent="0.25"/>
  <cols>
    <col min="1" max="1" width="9.28515625" style="1"/>
    <col min="2" max="2" width="81.28515625" style="2" customWidth="1"/>
    <col min="3" max="4" width="20.7109375" style="2" customWidth="1"/>
    <col min="5" max="5" width="22.7109375" style="2" customWidth="1"/>
    <col min="6" max="6" width="15.28515625" style="2" customWidth="1"/>
    <col min="7" max="7" width="15.7109375" style="2" customWidth="1"/>
    <col min="8" max="8" width="17.7109375" style="1" customWidth="1"/>
    <col min="9" max="9" width="13.7109375" style="1" customWidth="1"/>
    <col min="10" max="10" width="17.7109375" style="86" customWidth="1"/>
    <col min="11" max="11" width="9.42578125" style="1" bestFit="1" customWidth="1"/>
    <col min="12" max="15" width="13.42578125" style="1" bestFit="1" customWidth="1"/>
    <col min="16" max="16384" width="9.28515625" style="1"/>
  </cols>
  <sheetData>
    <row r="1" spans="1:15" ht="16.5" x14ac:dyDescent="0.25">
      <c r="A1" s="7"/>
      <c r="B1" s="88"/>
      <c r="C1" s="88"/>
      <c r="D1" s="88"/>
      <c r="E1" s="88"/>
      <c r="F1" s="88"/>
      <c r="G1" s="88"/>
      <c r="H1" s="88"/>
      <c r="I1" s="89"/>
      <c r="J1" s="89"/>
    </row>
    <row r="2" spans="1:15" ht="20.25" x14ac:dyDescent="0.3">
      <c r="A2" s="155" t="s">
        <v>31</v>
      </c>
      <c r="B2" s="155"/>
      <c r="C2" s="155"/>
      <c r="D2" s="155"/>
      <c r="E2" s="155"/>
      <c r="F2" s="155"/>
      <c r="G2" s="155"/>
      <c r="H2" s="155"/>
      <c r="I2" s="155"/>
      <c r="J2" s="155"/>
    </row>
    <row r="3" spans="1:15" ht="16.5" thickBot="1" x14ac:dyDescent="0.3">
      <c r="A3" s="8"/>
      <c r="B3" s="156"/>
      <c r="C3" s="156"/>
      <c r="D3" s="156"/>
      <c r="E3" s="156"/>
      <c r="F3" s="156"/>
      <c r="G3" s="156"/>
      <c r="H3" s="156"/>
      <c r="I3" s="156"/>
      <c r="J3" s="156"/>
    </row>
    <row r="4" spans="1:15" ht="111" thickBot="1" x14ac:dyDescent="0.3">
      <c r="A4" s="111" t="s">
        <v>1</v>
      </c>
      <c r="B4" s="111" t="s">
        <v>15</v>
      </c>
      <c r="C4" s="106" t="s">
        <v>32</v>
      </c>
      <c r="D4" s="93" t="s">
        <v>33</v>
      </c>
      <c r="E4" s="93" t="s">
        <v>34</v>
      </c>
      <c r="F4" s="93" t="s">
        <v>35</v>
      </c>
      <c r="G4" s="93" t="s">
        <v>36</v>
      </c>
      <c r="H4" s="95" t="s">
        <v>37</v>
      </c>
      <c r="I4" s="100" t="s">
        <v>38</v>
      </c>
      <c r="J4" s="100" t="s">
        <v>78</v>
      </c>
    </row>
    <row r="5" spans="1:15" ht="27" customHeight="1" thickBot="1" x14ac:dyDescent="0.3">
      <c r="A5" s="101">
        <v>1</v>
      </c>
      <c r="B5" s="101">
        <v>2</v>
      </c>
      <c r="C5" s="107">
        <v>3</v>
      </c>
      <c r="D5" s="94">
        <v>4</v>
      </c>
      <c r="E5" s="94">
        <v>5</v>
      </c>
      <c r="F5" s="94">
        <v>6</v>
      </c>
      <c r="G5" s="94">
        <v>7</v>
      </c>
      <c r="H5" s="96">
        <v>8</v>
      </c>
      <c r="I5" s="101" t="s">
        <v>39</v>
      </c>
      <c r="J5" s="105">
        <v>10</v>
      </c>
    </row>
    <row r="6" spans="1:15" ht="31.5" x14ac:dyDescent="0.25">
      <c r="A6" s="139">
        <v>1</v>
      </c>
      <c r="B6" s="112" t="s">
        <v>40</v>
      </c>
      <c r="C6" s="108">
        <v>50</v>
      </c>
      <c r="D6" s="91">
        <v>24</v>
      </c>
      <c r="E6" s="91">
        <v>35</v>
      </c>
      <c r="F6" s="91">
        <v>15</v>
      </c>
      <c r="G6" s="91">
        <v>2</v>
      </c>
      <c r="H6" s="97">
        <v>2</v>
      </c>
      <c r="I6" s="102">
        <f t="shared" ref="I6:I45" si="0">C6+D6+E6+F6+G6+H6</f>
        <v>128</v>
      </c>
      <c r="J6" s="143">
        <v>1375.33</v>
      </c>
      <c r="L6" s="138"/>
      <c r="M6" s="138"/>
      <c r="N6" s="138"/>
      <c r="O6" s="138"/>
    </row>
    <row r="7" spans="1:15" ht="16.5" thickBot="1" x14ac:dyDescent="0.3">
      <c r="A7" s="140">
        <v>2</v>
      </c>
      <c r="B7" s="113" t="s">
        <v>41</v>
      </c>
      <c r="C7" s="109">
        <v>50</v>
      </c>
      <c r="D7" s="92">
        <v>24</v>
      </c>
      <c r="E7" s="92">
        <v>35</v>
      </c>
      <c r="F7" s="92"/>
      <c r="G7" s="92">
        <v>2</v>
      </c>
      <c r="H7" s="98">
        <v>2</v>
      </c>
      <c r="I7" s="103">
        <f t="shared" si="0"/>
        <v>113</v>
      </c>
      <c r="J7" s="144">
        <v>1375.33</v>
      </c>
      <c r="L7" s="138"/>
      <c r="M7" s="138"/>
      <c r="N7" s="138"/>
      <c r="O7" s="138"/>
    </row>
    <row r="8" spans="1:15" x14ac:dyDescent="0.25">
      <c r="A8" s="139">
        <v>3</v>
      </c>
      <c r="B8" s="112" t="s">
        <v>42</v>
      </c>
      <c r="C8" s="108">
        <v>30</v>
      </c>
      <c r="D8" s="91">
        <v>24</v>
      </c>
      <c r="E8" s="91"/>
      <c r="F8" s="91">
        <v>15</v>
      </c>
      <c r="G8" s="91">
        <v>2</v>
      </c>
      <c r="H8" s="97">
        <v>2</v>
      </c>
      <c r="I8" s="102">
        <f t="shared" si="0"/>
        <v>73</v>
      </c>
      <c r="J8" s="143">
        <v>1336.64</v>
      </c>
      <c r="L8" s="138"/>
      <c r="M8" s="138"/>
      <c r="N8" s="138"/>
      <c r="O8" s="138"/>
    </row>
    <row r="9" spans="1:15" x14ac:dyDescent="0.25">
      <c r="A9" s="131">
        <v>4</v>
      </c>
      <c r="B9" s="114" t="s">
        <v>43</v>
      </c>
      <c r="C9" s="110">
        <v>30</v>
      </c>
      <c r="D9" s="90">
        <v>24</v>
      </c>
      <c r="E9" s="90"/>
      <c r="F9" s="90"/>
      <c r="G9" s="90">
        <v>2</v>
      </c>
      <c r="H9" s="99">
        <v>2</v>
      </c>
      <c r="I9" s="104">
        <f t="shared" si="0"/>
        <v>58</v>
      </c>
      <c r="J9" s="145">
        <v>1252.3399999999999</v>
      </c>
      <c r="L9" s="138"/>
      <c r="M9" s="138"/>
      <c r="N9" s="138"/>
      <c r="O9" s="138"/>
    </row>
    <row r="10" spans="1:15" ht="31.5" x14ac:dyDescent="0.25">
      <c r="A10" s="131">
        <v>5</v>
      </c>
      <c r="B10" s="114" t="s">
        <v>44</v>
      </c>
      <c r="C10" s="110">
        <v>30</v>
      </c>
      <c r="D10" s="90">
        <v>24</v>
      </c>
      <c r="E10" s="90">
        <v>35</v>
      </c>
      <c r="F10" s="90">
        <v>15</v>
      </c>
      <c r="G10" s="90">
        <v>2</v>
      </c>
      <c r="H10" s="99">
        <v>2</v>
      </c>
      <c r="I10" s="104">
        <f t="shared" si="0"/>
        <v>108</v>
      </c>
      <c r="J10" s="145">
        <v>1375.33</v>
      </c>
      <c r="L10" s="138"/>
      <c r="M10" s="138"/>
      <c r="N10" s="138"/>
      <c r="O10" s="138"/>
    </row>
    <row r="11" spans="1:15" ht="16.5" thickBot="1" x14ac:dyDescent="0.3">
      <c r="A11" s="140">
        <v>6</v>
      </c>
      <c r="B11" s="113" t="s">
        <v>45</v>
      </c>
      <c r="C11" s="109">
        <v>30</v>
      </c>
      <c r="D11" s="92">
        <v>24</v>
      </c>
      <c r="E11" s="92">
        <v>35</v>
      </c>
      <c r="F11" s="92"/>
      <c r="G11" s="92">
        <v>2</v>
      </c>
      <c r="H11" s="98">
        <v>2</v>
      </c>
      <c r="I11" s="103">
        <f t="shared" si="0"/>
        <v>93</v>
      </c>
      <c r="J11" s="144">
        <v>1375.33</v>
      </c>
      <c r="L11" s="138"/>
      <c r="M11" s="138"/>
      <c r="N11" s="138"/>
      <c r="O11" s="138"/>
    </row>
    <row r="12" spans="1:15" x14ac:dyDescent="0.25">
      <c r="A12" s="139">
        <v>7</v>
      </c>
      <c r="B12" s="112" t="s">
        <v>46</v>
      </c>
      <c r="C12" s="108">
        <v>30</v>
      </c>
      <c r="D12" s="91">
        <v>24</v>
      </c>
      <c r="E12" s="91"/>
      <c r="F12" s="91">
        <v>15</v>
      </c>
      <c r="G12" s="91">
        <v>2</v>
      </c>
      <c r="H12" s="97">
        <v>2</v>
      </c>
      <c r="I12" s="102">
        <f t="shared" si="0"/>
        <v>73</v>
      </c>
      <c r="J12" s="143">
        <v>1336.64</v>
      </c>
      <c r="L12" s="138"/>
      <c r="M12" s="138"/>
      <c r="N12" s="138"/>
      <c r="O12" s="138"/>
    </row>
    <row r="13" spans="1:15" x14ac:dyDescent="0.25">
      <c r="A13" s="131">
        <v>8</v>
      </c>
      <c r="B13" s="114" t="s">
        <v>47</v>
      </c>
      <c r="C13" s="110">
        <v>30</v>
      </c>
      <c r="D13" s="90">
        <v>24</v>
      </c>
      <c r="E13" s="90"/>
      <c r="F13" s="90"/>
      <c r="G13" s="90">
        <v>2</v>
      </c>
      <c r="H13" s="99">
        <v>2</v>
      </c>
      <c r="I13" s="104">
        <f t="shared" si="0"/>
        <v>58</v>
      </c>
      <c r="J13" s="145">
        <v>1252.3399999999999</v>
      </c>
      <c r="L13" s="138"/>
      <c r="M13" s="138"/>
      <c r="N13" s="138"/>
      <c r="O13" s="138"/>
    </row>
    <row r="14" spans="1:15" ht="31.5" x14ac:dyDescent="0.25">
      <c r="A14" s="131">
        <v>9</v>
      </c>
      <c r="B14" s="114" t="s">
        <v>48</v>
      </c>
      <c r="C14" s="110">
        <v>30</v>
      </c>
      <c r="D14" s="90">
        <v>24</v>
      </c>
      <c r="E14" s="90">
        <v>35</v>
      </c>
      <c r="F14" s="90">
        <v>15</v>
      </c>
      <c r="G14" s="90">
        <v>2</v>
      </c>
      <c r="H14" s="99">
        <v>2</v>
      </c>
      <c r="I14" s="104">
        <f t="shared" si="0"/>
        <v>108</v>
      </c>
      <c r="J14" s="145">
        <v>1375.33</v>
      </c>
      <c r="L14" s="138"/>
      <c r="M14" s="138"/>
      <c r="N14" s="138"/>
      <c r="O14" s="138"/>
    </row>
    <row r="15" spans="1:15" ht="16.5" thickBot="1" x14ac:dyDescent="0.3">
      <c r="A15" s="140">
        <v>10</v>
      </c>
      <c r="B15" s="113" t="s">
        <v>49</v>
      </c>
      <c r="C15" s="123">
        <v>30</v>
      </c>
      <c r="D15" s="124">
        <v>24</v>
      </c>
      <c r="E15" s="124">
        <v>35</v>
      </c>
      <c r="F15" s="124"/>
      <c r="G15" s="124">
        <v>2</v>
      </c>
      <c r="H15" s="125">
        <v>2</v>
      </c>
      <c r="I15" s="103">
        <f t="shared" si="0"/>
        <v>93</v>
      </c>
      <c r="J15" s="146">
        <v>1375.33</v>
      </c>
      <c r="L15" s="138"/>
      <c r="M15" s="138"/>
      <c r="N15" s="138"/>
      <c r="O15" s="138"/>
    </row>
    <row r="16" spans="1:15" x14ac:dyDescent="0.25">
      <c r="A16" s="139">
        <v>11</v>
      </c>
      <c r="B16" s="117" t="s">
        <v>50</v>
      </c>
      <c r="C16" s="136">
        <v>30</v>
      </c>
      <c r="D16" s="126">
        <v>24</v>
      </c>
      <c r="E16" s="126"/>
      <c r="F16" s="126">
        <v>15</v>
      </c>
      <c r="G16" s="126">
        <v>2</v>
      </c>
      <c r="H16" s="127">
        <v>2</v>
      </c>
      <c r="I16" s="120">
        <f t="shared" si="0"/>
        <v>73</v>
      </c>
      <c r="J16" s="143">
        <v>1336.64</v>
      </c>
      <c r="L16" s="138"/>
      <c r="M16" s="138"/>
      <c r="N16" s="138"/>
      <c r="O16" s="138"/>
    </row>
    <row r="17" spans="1:15" x14ac:dyDescent="0.25">
      <c r="A17" s="131">
        <v>12</v>
      </c>
      <c r="B17" s="118" t="s">
        <v>51</v>
      </c>
      <c r="C17" s="133">
        <v>30</v>
      </c>
      <c r="D17" s="90">
        <v>24</v>
      </c>
      <c r="E17" s="90"/>
      <c r="F17" s="90"/>
      <c r="G17" s="90">
        <v>2</v>
      </c>
      <c r="H17" s="128">
        <v>2</v>
      </c>
      <c r="I17" s="121">
        <f t="shared" si="0"/>
        <v>58</v>
      </c>
      <c r="J17" s="147">
        <v>1252.3399999999999</v>
      </c>
      <c r="L17" s="138"/>
      <c r="M17" s="138"/>
      <c r="N17" s="138"/>
      <c r="O17" s="138"/>
    </row>
    <row r="18" spans="1:15" ht="31.5" x14ac:dyDescent="0.25">
      <c r="A18" s="131">
        <v>13</v>
      </c>
      <c r="B18" s="118" t="s">
        <v>52</v>
      </c>
      <c r="C18" s="133">
        <v>30</v>
      </c>
      <c r="D18" s="90">
        <v>24</v>
      </c>
      <c r="E18" s="90">
        <v>35</v>
      </c>
      <c r="F18" s="90">
        <v>15</v>
      </c>
      <c r="G18" s="90">
        <v>2</v>
      </c>
      <c r="H18" s="128">
        <v>2</v>
      </c>
      <c r="I18" s="121">
        <f t="shared" si="0"/>
        <v>108</v>
      </c>
      <c r="J18" s="147">
        <v>1375.33</v>
      </c>
      <c r="L18" s="138"/>
      <c r="M18" s="138"/>
      <c r="N18" s="138"/>
      <c r="O18" s="138"/>
    </row>
    <row r="19" spans="1:15" ht="16.5" thickBot="1" x14ac:dyDescent="0.3">
      <c r="A19" s="140">
        <v>14</v>
      </c>
      <c r="B19" s="119" t="s">
        <v>53</v>
      </c>
      <c r="C19" s="137">
        <v>30</v>
      </c>
      <c r="D19" s="124">
        <v>24</v>
      </c>
      <c r="E19" s="124">
        <v>35</v>
      </c>
      <c r="F19" s="124"/>
      <c r="G19" s="124">
        <v>2</v>
      </c>
      <c r="H19" s="130">
        <v>2</v>
      </c>
      <c r="I19" s="122">
        <f t="shared" si="0"/>
        <v>93</v>
      </c>
      <c r="J19" s="148">
        <v>1375.33</v>
      </c>
      <c r="L19" s="138"/>
      <c r="M19" s="138"/>
      <c r="N19" s="138"/>
      <c r="O19" s="138"/>
    </row>
    <row r="20" spans="1:15" x14ac:dyDescent="0.25">
      <c r="A20" s="139">
        <v>15</v>
      </c>
      <c r="B20" s="117" t="s">
        <v>54</v>
      </c>
      <c r="C20" s="136">
        <v>30</v>
      </c>
      <c r="D20" s="126">
        <v>24</v>
      </c>
      <c r="E20" s="126"/>
      <c r="F20" s="126">
        <v>15</v>
      </c>
      <c r="G20" s="126">
        <v>2</v>
      </c>
      <c r="H20" s="127">
        <v>2</v>
      </c>
      <c r="I20" s="120">
        <f t="shared" si="0"/>
        <v>73</v>
      </c>
      <c r="J20" s="145">
        <v>1336.64</v>
      </c>
      <c r="L20" s="138"/>
      <c r="M20" s="138"/>
      <c r="N20" s="138"/>
      <c r="O20" s="138"/>
    </row>
    <row r="21" spans="1:15" x14ac:dyDescent="0.25">
      <c r="A21" s="131">
        <v>16</v>
      </c>
      <c r="B21" s="118" t="s">
        <v>55</v>
      </c>
      <c r="C21" s="133">
        <v>30</v>
      </c>
      <c r="D21" s="90">
        <v>24</v>
      </c>
      <c r="E21" s="90"/>
      <c r="F21" s="90"/>
      <c r="G21" s="90">
        <v>2</v>
      </c>
      <c r="H21" s="128">
        <v>2</v>
      </c>
      <c r="I21" s="121">
        <f t="shared" si="0"/>
        <v>58</v>
      </c>
      <c r="J21" s="145">
        <v>1252.3399999999999</v>
      </c>
      <c r="L21" s="138"/>
      <c r="M21" s="138"/>
      <c r="N21" s="138"/>
      <c r="O21" s="138"/>
    </row>
    <row r="22" spans="1:15" ht="31.5" x14ac:dyDescent="0.25">
      <c r="A22" s="131">
        <v>17</v>
      </c>
      <c r="B22" s="118" t="s">
        <v>56</v>
      </c>
      <c r="C22" s="133">
        <v>30</v>
      </c>
      <c r="D22" s="90">
        <v>24</v>
      </c>
      <c r="E22" s="90">
        <v>35</v>
      </c>
      <c r="F22" s="90">
        <v>15</v>
      </c>
      <c r="G22" s="90">
        <v>2</v>
      </c>
      <c r="H22" s="128">
        <v>2</v>
      </c>
      <c r="I22" s="121">
        <f t="shared" si="0"/>
        <v>108</v>
      </c>
      <c r="J22" s="145">
        <v>1375.33</v>
      </c>
      <c r="L22" s="138"/>
      <c r="M22" s="138"/>
      <c r="N22" s="138"/>
      <c r="O22" s="138"/>
    </row>
    <row r="23" spans="1:15" ht="16.5" thickBot="1" x14ac:dyDescent="0.3">
      <c r="A23" s="140">
        <v>18</v>
      </c>
      <c r="B23" s="119" t="s">
        <v>57</v>
      </c>
      <c r="C23" s="135">
        <v>30</v>
      </c>
      <c r="D23" s="92">
        <v>24</v>
      </c>
      <c r="E23" s="92">
        <v>35</v>
      </c>
      <c r="F23" s="92"/>
      <c r="G23" s="92">
        <v>2</v>
      </c>
      <c r="H23" s="129">
        <v>2</v>
      </c>
      <c r="I23" s="122">
        <f t="shared" si="0"/>
        <v>93</v>
      </c>
      <c r="J23" s="144">
        <v>1375.33</v>
      </c>
      <c r="L23" s="138"/>
      <c r="M23" s="138"/>
      <c r="N23" s="138"/>
      <c r="O23" s="138"/>
    </row>
    <row r="24" spans="1:15" x14ac:dyDescent="0.25">
      <c r="A24" s="139">
        <v>19</v>
      </c>
      <c r="B24" s="112" t="s">
        <v>58</v>
      </c>
      <c r="C24" s="108">
        <v>30</v>
      </c>
      <c r="D24" s="91">
        <v>14</v>
      </c>
      <c r="E24" s="91"/>
      <c r="F24" s="91">
        <v>15</v>
      </c>
      <c r="G24" s="91">
        <v>2</v>
      </c>
      <c r="H24" s="97">
        <v>2</v>
      </c>
      <c r="I24" s="102">
        <f t="shared" si="0"/>
        <v>63</v>
      </c>
      <c r="J24" s="143">
        <v>924.14</v>
      </c>
      <c r="L24" s="138"/>
      <c r="M24" s="138"/>
      <c r="N24" s="138"/>
      <c r="O24" s="138"/>
    </row>
    <row r="25" spans="1:15" x14ac:dyDescent="0.25">
      <c r="A25" s="131">
        <v>20</v>
      </c>
      <c r="B25" s="114" t="s">
        <v>59</v>
      </c>
      <c r="C25" s="110">
        <v>30</v>
      </c>
      <c r="D25" s="90">
        <v>14</v>
      </c>
      <c r="E25" s="90"/>
      <c r="F25" s="90"/>
      <c r="G25" s="90">
        <v>2</v>
      </c>
      <c r="H25" s="99">
        <v>2</v>
      </c>
      <c r="I25" s="104">
        <f t="shared" si="0"/>
        <v>48</v>
      </c>
      <c r="J25" s="145">
        <v>839.84</v>
      </c>
      <c r="L25" s="138"/>
      <c r="M25" s="138"/>
      <c r="N25" s="138"/>
      <c r="O25" s="138"/>
    </row>
    <row r="26" spans="1:15" ht="31.5" x14ac:dyDescent="0.25">
      <c r="A26" s="131">
        <v>21</v>
      </c>
      <c r="B26" s="114" t="s">
        <v>60</v>
      </c>
      <c r="C26" s="110">
        <v>30</v>
      </c>
      <c r="D26" s="90">
        <v>14</v>
      </c>
      <c r="E26" s="90">
        <v>35</v>
      </c>
      <c r="F26" s="90">
        <v>15</v>
      </c>
      <c r="G26" s="90">
        <v>2</v>
      </c>
      <c r="H26" s="99">
        <v>2</v>
      </c>
      <c r="I26" s="104">
        <f t="shared" si="0"/>
        <v>98</v>
      </c>
      <c r="J26" s="145">
        <v>1120.8399999999999</v>
      </c>
      <c r="L26" s="138"/>
      <c r="M26" s="138"/>
      <c r="N26" s="138"/>
      <c r="O26" s="138"/>
    </row>
    <row r="27" spans="1:15" ht="16.5" thickBot="1" x14ac:dyDescent="0.3">
      <c r="A27" s="140">
        <v>22</v>
      </c>
      <c r="B27" s="113" t="s">
        <v>61</v>
      </c>
      <c r="C27" s="109">
        <v>30</v>
      </c>
      <c r="D27" s="92">
        <v>14</v>
      </c>
      <c r="E27" s="92">
        <v>35</v>
      </c>
      <c r="F27" s="92"/>
      <c r="G27" s="92">
        <v>2</v>
      </c>
      <c r="H27" s="98">
        <v>2</v>
      </c>
      <c r="I27" s="103">
        <f t="shared" si="0"/>
        <v>83</v>
      </c>
      <c r="J27" s="144">
        <v>1036.53</v>
      </c>
      <c r="L27" s="138"/>
      <c r="M27" s="138"/>
      <c r="N27" s="138"/>
      <c r="O27" s="138"/>
    </row>
    <row r="28" spans="1:15" x14ac:dyDescent="0.25">
      <c r="A28" s="139">
        <v>23</v>
      </c>
      <c r="B28" s="112" t="s">
        <v>62</v>
      </c>
      <c r="C28" s="108">
        <v>25</v>
      </c>
      <c r="D28" s="91">
        <v>16</v>
      </c>
      <c r="E28" s="91"/>
      <c r="F28" s="91">
        <v>15</v>
      </c>
      <c r="G28" s="91">
        <v>2</v>
      </c>
      <c r="H28" s="97">
        <v>2</v>
      </c>
      <c r="I28" s="102">
        <f t="shared" si="0"/>
        <v>60</v>
      </c>
      <c r="J28" s="143">
        <v>978.54</v>
      </c>
      <c r="L28" s="138"/>
      <c r="M28" s="138"/>
      <c r="N28" s="138"/>
      <c r="O28" s="138"/>
    </row>
    <row r="29" spans="1:15" x14ac:dyDescent="0.25">
      <c r="A29" s="131">
        <v>24</v>
      </c>
      <c r="B29" s="114" t="s">
        <v>63</v>
      </c>
      <c r="C29" s="110">
        <v>25</v>
      </c>
      <c r="D29" s="90">
        <v>16</v>
      </c>
      <c r="E29" s="90"/>
      <c r="F29" s="90"/>
      <c r="G29" s="90">
        <v>2</v>
      </c>
      <c r="H29" s="99">
        <v>2</v>
      </c>
      <c r="I29" s="104">
        <f t="shared" si="0"/>
        <v>45</v>
      </c>
      <c r="J29" s="145">
        <v>894.24</v>
      </c>
      <c r="L29" s="138"/>
      <c r="M29" s="138"/>
      <c r="N29" s="138"/>
      <c r="O29" s="138"/>
    </row>
    <row r="30" spans="1:15" ht="31.5" x14ac:dyDescent="0.25">
      <c r="A30" s="131">
        <v>25</v>
      </c>
      <c r="B30" s="114" t="s">
        <v>64</v>
      </c>
      <c r="C30" s="110">
        <v>25</v>
      </c>
      <c r="D30" s="90">
        <v>16</v>
      </c>
      <c r="E30" s="90">
        <v>35</v>
      </c>
      <c r="F30" s="90">
        <v>15</v>
      </c>
      <c r="G30" s="90">
        <v>2</v>
      </c>
      <c r="H30" s="99">
        <v>2</v>
      </c>
      <c r="I30" s="104">
        <f t="shared" si="0"/>
        <v>95</v>
      </c>
      <c r="J30" s="145">
        <v>1175.24</v>
      </c>
      <c r="K30" s="116"/>
      <c r="L30" s="138"/>
      <c r="M30" s="138"/>
      <c r="N30" s="138"/>
      <c r="O30" s="138"/>
    </row>
    <row r="31" spans="1:15" ht="16.5" thickBot="1" x14ac:dyDescent="0.3">
      <c r="A31" s="140">
        <v>26</v>
      </c>
      <c r="B31" s="113" t="s">
        <v>65</v>
      </c>
      <c r="C31" s="109">
        <v>25</v>
      </c>
      <c r="D31" s="92">
        <v>16</v>
      </c>
      <c r="E31" s="92">
        <v>35</v>
      </c>
      <c r="F31" s="92"/>
      <c r="G31" s="92">
        <v>2</v>
      </c>
      <c r="H31" s="98">
        <v>2</v>
      </c>
      <c r="I31" s="103">
        <f t="shared" si="0"/>
        <v>80</v>
      </c>
      <c r="J31" s="144">
        <v>1090.94</v>
      </c>
      <c r="K31" s="115"/>
      <c r="L31" s="138"/>
      <c r="M31" s="138"/>
      <c r="N31" s="138"/>
      <c r="O31" s="138"/>
    </row>
    <row r="32" spans="1:15" x14ac:dyDescent="0.25">
      <c r="A32" s="139">
        <v>27</v>
      </c>
      <c r="B32" s="112" t="s">
        <v>66</v>
      </c>
      <c r="C32" s="108">
        <v>25</v>
      </c>
      <c r="D32" s="91">
        <v>16</v>
      </c>
      <c r="E32" s="91"/>
      <c r="F32" s="91">
        <v>15</v>
      </c>
      <c r="G32" s="91">
        <v>2</v>
      </c>
      <c r="H32" s="97">
        <v>2</v>
      </c>
      <c r="I32" s="102">
        <f t="shared" si="0"/>
        <v>60</v>
      </c>
      <c r="J32" s="143">
        <v>978.54</v>
      </c>
      <c r="L32" s="138"/>
      <c r="M32" s="138"/>
      <c r="N32" s="138"/>
      <c r="O32" s="138"/>
    </row>
    <row r="33" spans="1:15" x14ac:dyDescent="0.25">
      <c r="A33" s="131">
        <v>28</v>
      </c>
      <c r="B33" s="114" t="s">
        <v>67</v>
      </c>
      <c r="C33" s="110">
        <v>25</v>
      </c>
      <c r="D33" s="90">
        <v>16</v>
      </c>
      <c r="E33" s="90"/>
      <c r="F33" s="90"/>
      <c r="G33" s="90">
        <v>2</v>
      </c>
      <c r="H33" s="99">
        <v>2</v>
      </c>
      <c r="I33" s="104">
        <f t="shared" si="0"/>
        <v>45</v>
      </c>
      <c r="J33" s="145">
        <v>894.24</v>
      </c>
      <c r="L33" s="138"/>
      <c r="M33" s="138"/>
      <c r="N33" s="138"/>
      <c r="O33" s="138"/>
    </row>
    <row r="34" spans="1:15" ht="31.5" x14ac:dyDescent="0.25">
      <c r="A34" s="131">
        <v>29</v>
      </c>
      <c r="B34" s="114" t="s">
        <v>68</v>
      </c>
      <c r="C34" s="110">
        <v>25</v>
      </c>
      <c r="D34" s="90">
        <v>16</v>
      </c>
      <c r="E34" s="90">
        <v>35</v>
      </c>
      <c r="F34" s="90">
        <v>15</v>
      </c>
      <c r="G34" s="90">
        <v>2</v>
      </c>
      <c r="H34" s="99">
        <v>2</v>
      </c>
      <c r="I34" s="104">
        <f t="shared" si="0"/>
        <v>95</v>
      </c>
      <c r="J34" s="145">
        <v>1175.24</v>
      </c>
      <c r="K34" s="115"/>
      <c r="L34" s="138"/>
      <c r="M34" s="138"/>
      <c r="N34" s="138"/>
      <c r="O34" s="138"/>
    </row>
    <row r="35" spans="1:15" ht="16.5" thickBot="1" x14ac:dyDescent="0.3">
      <c r="A35" s="140">
        <v>30</v>
      </c>
      <c r="B35" s="113" t="s">
        <v>69</v>
      </c>
      <c r="C35" s="109">
        <v>25</v>
      </c>
      <c r="D35" s="92">
        <v>16</v>
      </c>
      <c r="E35" s="92">
        <v>35</v>
      </c>
      <c r="F35" s="92"/>
      <c r="G35" s="92">
        <v>2</v>
      </c>
      <c r="H35" s="98">
        <v>2</v>
      </c>
      <c r="I35" s="103">
        <f t="shared" si="0"/>
        <v>80</v>
      </c>
      <c r="J35" s="144">
        <v>1090.94</v>
      </c>
      <c r="L35" s="138"/>
      <c r="M35" s="138"/>
      <c r="N35" s="138"/>
      <c r="O35" s="138"/>
    </row>
    <row r="36" spans="1:15" x14ac:dyDescent="0.25">
      <c r="A36" s="139">
        <v>31</v>
      </c>
      <c r="B36" s="112" t="s">
        <v>70</v>
      </c>
      <c r="C36" s="108">
        <v>20</v>
      </c>
      <c r="D36" s="91">
        <v>16</v>
      </c>
      <c r="E36" s="91"/>
      <c r="F36" s="91">
        <v>15</v>
      </c>
      <c r="G36" s="91">
        <v>2</v>
      </c>
      <c r="H36" s="97">
        <v>2</v>
      </c>
      <c r="I36" s="102">
        <f t="shared" si="0"/>
        <v>55</v>
      </c>
      <c r="J36" s="145">
        <v>950.44</v>
      </c>
      <c r="L36" s="138"/>
      <c r="M36" s="138"/>
      <c r="N36" s="138"/>
      <c r="O36" s="138"/>
    </row>
    <row r="37" spans="1:15" x14ac:dyDescent="0.25">
      <c r="A37" s="131">
        <v>32</v>
      </c>
      <c r="B37" s="114" t="s">
        <v>71</v>
      </c>
      <c r="C37" s="110">
        <v>20</v>
      </c>
      <c r="D37" s="90">
        <v>16</v>
      </c>
      <c r="E37" s="90"/>
      <c r="F37" s="90"/>
      <c r="G37" s="90">
        <v>2</v>
      </c>
      <c r="H37" s="99">
        <v>2</v>
      </c>
      <c r="I37" s="104">
        <f t="shared" si="0"/>
        <v>40</v>
      </c>
      <c r="J37" s="145">
        <v>866.14</v>
      </c>
      <c r="L37" s="138"/>
      <c r="M37" s="138"/>
      <c r="N37" s="138"/>
      <c r="O37" s="138"/>
    </row>
    <row r="38" spans="1:15" ht="31.5" x14ac:dyDescent="0.25">
      <c r="A38" s="131">
        <v>33</v>
      </c>
      <c r="B38" s="114" t="s">
        <v>72</v>
      </c>
      <c r="C38" s="110">
        <v>20</v>
      </c>
      <c r="D38" s="90">
        <v>16</v>
      </c>
      <c r="E38" s="90">
        <v>35</v>
      </c>
      <c r="F38" s="90">
        <v>15</v>
      </c>
      <c r="G38" s="90">
        <v>2</v>
      </c>
      <c r="H38" s="99">
        <v>2</v>
      </c>
      <c r="I38" s="104">
        <f t="shared" si="0"/>
        <v>90</v>
      </c>
      <c r="J38" s="145">
        <v>1147.1400000000001</v>
      </c>
      <c r="L38" s="138"/>
      <c r="M38" s="138"/>
      <c r="N38" s="138"/>
      <c r="O38" s="138"/>
    </row>
    <row r="39" spans="1:15" ht="16.5" thickBot="1" x14ac:dyDescent="0.3">
      <c r="A39" s="140">
        <v>34</v>
      </c>
      <c r="B39" s="113" t="s">
        <v>73</v>
      </c>
      <c r="C39" s="109">
        <v>20</v>
      </c>
      <c r="D39" s="92">
        <v>16</v>
      </c>
      <c r="E39" s="92">
        <v>35</v>
      </c>
      <c r="F39" s="92"/>
      <c r="G39" s="92">
        <v>2</v>
      </c>
      <c r="H39" s="98">
        <v>2</v>
      </c>
      <c r="I39" s="103">
        <f t="shared" si="0"/>
        <v>75</v>
      </c>
      <c r="J39" s="146">
        <v>1062.8399999999999</v>
      </c>
      <c r="L39" s="138"/>
      <c r="M39" s="138"/>
      <c r="N39" s="138"/>
      <c r="O39" s="138"/>
    </row>
    <row r="40" spans="1:15" x14ac:dyDescent="0.25">
      <c r="A40" s="139">
        <v>35</v>
      </c>
      <c r="B40" s="112" t="s">
        <v>74</v>
      </c>
      <c r="C40" s="108">
        <v>20</v>
      </c>
      <c r="D40" s="91">
        <v>16</v>
      </c>
      <c r="E40" s="91"/>
      <c r="F40" s="91">
        <v>15</v>
      </c>
      <c r="G40" s="91">
        <v>2</v>
      </c>
      <c r="H40" s="97">
        <v>2</v>
      </c>
      <c r="I40" s="102">
        <f t="shared" si="0"/>
        <v>55</v>
      </c>
      <c r="J40" s="143">
        <v>950.44</v>
      </c>
      <c r="L40" s="138"/>
      <c r="M40" s="138"/>
      <c r="N40" s="138"/>
      <c r="O40" s="138"/>
    </row>
    <row r="41" spans="1:15" x14ac:dyDescent="0.25">
      <c r="A41" s="131">
        <v>36</v>
      </c>
      <c r="B41" s="114" t="s">
        <v>75</v>
      </c>
      <c r="C41" s="110">
        <v>20</v>
      </c>
      <c r="D41" s="90">
        <v>16</v>
      </c>
      <c r="E41" s="90"/>
      <c r="F41" s="90"/>
      <c r="G41" s="90">
        <v>2</v>
      </c>
      <c r="H41" s="99">
        <v>2</v>
      </c>
      <c r="I41" s="104">
        <f t="shared" si="0"/>
        <v>40</v>
      </c>
      <c r="J41" s="145">
        <v>866.14</v>
      </c>
      <c r="L41" s="138"/>
      <c r="M41" s="138"/>
      <c r="N41" s="138"/>
      <c r="O41" s="138"/>
    </row>
    <row r="42" spans="1:15" ht="31.5" x14ac:dyDescent="0.25">
      <c r="A42" s="131">
        <v>37</v>
      </c>
      <c r="B42" s="114" t="s">
        <v>76</v>
      </c>
      <c r="C42" s="110">
        <v>20</v>
      </c>
      <c r="D42" s="90">
        <v>16</v>
      </c>
      <c r="E42" s="90">
        <v>35</v>
      </c>
      <c r="F42" s="90">
        <v>15</v>
      </c>
      <c r="G42" s="90">
        <v>2</v>
      </c>
      <c r="H42" s="99">
        <v>2</v>
      </c>
      <c r="I42" s="104">
        <f t="shared" si="0"/>
        <v>90</v>
      </c>
      <c r="J42" s="145">
        <v>1147.1400000000001</v>
      </c>
      <c r="L42" s="138"/>
      <c r="M42" s="138"/>
      <c r="N42" s="138"/>
      <c r="O42" s="138"/>
    </row>
    <row r="43" spans="1:15" ht="16.5" thickBot="1" x14ac:dyDescent="0.3">
      <c r="A43" s="140">
        <v>38</v>
      </c>
      <c r="B43" s="113" t="s">
        <v>77</v>
      </c>
      <c r="C43" s="109">
        <v>20</v>
      </c>
      <c r="D43" s="92">
        <v>16</v>
      </c>
      <c r="E43" s="92">
        <v>35</v>
      </c>
      <c r="F43" s="92"/>
      <c r="G43" s="92">
        <v>2</v>
      </c>
      <c r="H43" s="98">
        <v>2</v>
      </c>
      <c r="I43" s="103">
        <f t="shared" si="0"/>
        <v>75</v>
      </c>
      <c r="J43" s="144">
        <v>1062.8399999999999</v>
      </c>
      <c r="L43" s="138"/>
      <c r="M43" s="138"/>
      <c r="N43" s="138"/>
      <c r="O43" s="138"/>
    </row>
    <row r="44" spans="1:15" ht="31.5" x14ac:dyDescent="0.25">
      <c r="A44" s="131">
        <v>39</v>
      </c>
      <c r="B44" s="132" t="s">
        <v>79</v>
      </c>
      <c r="C44" s="133">
        <v>40</v>
      </c>
      <c r="D44" s="90">
        <v>36</v>
      </c>
      <c r="E44" s="90">
        <v>35</v>
      </c>
      <c r="F44" s="90">
        <v>15</v>
      </c>
      <c r="G44" s="99">
        <v>2</v>
      </c>
      <c r="H44" s="128">
        <v>2</v>
      </c>
      <c r="I44" s="134">
        <f t="shared" si="0"/>
        <v>130</v>
      </c>
      <c r="J44" s="145">
        <v>1375.33</v>
      </c>
      <c r="L44" s="138"/>
      <c r="M44" s="138"/>
      <c r="N44" s="138"/>
      <c r="O44" s="138"/>
    </row>
    <row r="45" spans="1:15" ht="16.5" thickBot="1" x14ac:dyDescent="0.3">
      <c r="A45" s="140">
        <v>40</v>
      </c>
      <c r="B45" s="141" t="s">
        <v>80</v>
      </c>
      <c r="C45" s="135">
        <v>40</v>
      </c>
      <c r="D45" s="92">
        <v>36</v>
      </c>
      <c r="E45" s="92">
        <v>35</v>
      </c>
      <c r="F45" s="92"/>
      <c r="G45" s="98">
        <v>2</v>
      </c>
      <c r="H45" s="129">
        <v>2</v>
      </c>
      <c r="I45" s="142">
        <f t="shared" si="0"/>
        <v>115</v>
      </c>
      <c r="J45" s="144">
        <v>1375.33</v>
      </c>
      <c r="L45" s="138"/>
      <c r="M45" s="138"/>
      <c r="N45" s="138"/>
      <c r="O45" s="138"/>
    </row>
    <row r="46" spans="1:15" ht="156" customHeight="1" x14ac:dyDescent="0.25">
      <c r="A46" s="157" t="s">
        <v>82</v>
      </c>
      <c r="B46" s="157"/>
      <c r="C46" s="157"/>
      <c r="D46" s="157"/>
      <c r="E46" s="157"/>
      <c r="F46" s="157"/>
      <c r="G46" s="157"/>
      <c r="H46" s="157"/>
      <c r="I46" s="157"/>
      <c r="J46" s="157"/>
    </row>
    <row r="47" spans="1:15" ht="26.25" customHeight="1" x14ac:dyDescent="0.25">
      <c r="A47" s="158" t="s">
        <v>81</v>
      </c>
      <c r="B47" s="158"/>
      <c r="C47" s="158"/>
      <c r="D47" s="158"/>
      <c r="E47" s="158"/>
      <c r="F47" s="158"/>
      <c r="G47" s="158"/>
      <c r="H47" s="158"/>
      <c r="I47" s="158"/>
      <c r="J47" s="158"/>
    </row>
    <row r="48" spans="1:15" ht="44.25" customHeight="1" x14ac:dyDescent="0.25">
      <c r="A48" s="158"/>
      <c r="B48" s="158"/>
      <c r="C48" s="158"/>
      <c r="D48" s="158"/>
      <c r="E48" s="158"/>
      <c r="F48" s="158"/>
      <c r="G48" s="158"/>
      <c r="H48" s="158"/>
      <c r="I48" s="158"/>
      <c r="J48" s="158"/>
    </row>
    <row r="50" spans="2:9" ht="16.5" x14ac:dyDescent="0.25">
      <c r="B50" s="3"/>
      <c r="C50" s="3"/>
      <c r="D50" s="3"/>
      <c r="E50" s="3"/>
      <c r="F50" s="3"/>
      <c r="G50" s="3"/>
      <c r="H50" s="4"/>
      <c r="I50" s="87"/>
    </row>
    <row r="51" spans="2:9" ht="16.5" x14ac:dyDescent="0.25">
      <c r="B51" s="3"/>
      <c r="C51" s="3"/>
      <c r="D51" s="3"/>
      <c r="E51" s="3"/>
      <c r="F51" s="3"/>
      <c r="G51" s="3"/>
      <c r="H51" s="4"/>
      <c r="I51" s="10"/>
    </row>
  </sheetData>
  <mergeCells count="4">
    <mergeCell ref="A2:J2"/>
    <mergeCell ref="B3:J3"/>
    <mergeCell ref="A46:J46"/>
    <mergeCell ref="A47:J48"/>
  </mergeCells>
  <pageMargins left="0.31496062992126" right="0.31496062992126" top="0.35433070866141703" bottom="0.35433070866141703" header="0.31496062992126" footer="0.22635416666666699"/>
  <pageSetup scale="53" orientation="landscape" r:id="rId1"/>
  <headerFooter>
    <oddFooter>&amp;C&amp;9&amp;K09+000KRG_4.2.14.3_14.pielikums_5.versija 10.10.2025.</oddFooter>
  </headerFooter>
  <rowBreaks count="1" manualBreakCount="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Props1.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2.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4.xml><?xml version="1.0" encoding="utf-8"?>
<ds:datastoreItem xmlns:ds="http://schemas.openxmlformats.org/officeDocument/2006/customXml" ds:itemID="{BA76A4B1-354B-4B38-A985-774A2368F91C}">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1a64a90a-d99c-4130-ba30-10c4724e7bc9"/>
    <ds:schemaRef ds:uri="http://purl.org/dc/terms/"/>
    <ds:schemaRef ds:uri="http://purl.org/dc/dcmitype/"/>
    <ds:schemaRef ds:uri="http://schemas.openxmlformats.org/package/2006/metadata/core-properties"/>
    <ds:schemaRef ds:uri="d068b6ee-840b-4ce5-a3c1-a58983f5b6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Transp_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Inita Jansone</cp:lastModifiedBy>
  <cp:lastPrinted>2025-10-08T08:59:48Z</cp:lastPrinted>
  <dcterms:created xsi:type="dcterms:W3CDTF">2010-05-17T04:40:49Z</dcterms:created>
  <dcterms:modified xsi:type="dcterms:W3CDTF">2025-11-25T09:27:50Z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