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defaultThemeVersion="124226"/>
  <mc:AlternateContent xmlns:mc="http://schemas.openxmlformats.org/markup-compatibility/2006">
    <mc:Choice Requires="x15">
      <x15ac:absPath xmlns:x15ac="http://schemas.microsoft.com/office/spreadsheetml/2010/11/ac" url="\\lm.local\nva\NVAShare\Finansu_un_attistibas_dep\FVN\Mājas lapa\"/>
    </mc:Choice>
  </mc:AlternateContent>
  <xr:revisionPtr revIDLastSave="0" documentId="13_ncr:1_{3DD06D1C-D2C3-45B6-8CA2-7CBEF812D98B}" xr6:coauthVersionLast="36" xr6:coauthVersionMax="36" xr10:uidLastSave="{00000000-0000-0000-0000-000000000000}"/>
  <bookViews>
    <workbookView xWindow="0" yWindow="0" windowWidth="19200" windowHeight="6810" xr2:uid="{00000000-000D-0000-FFFF-FFFF00000000}"/>
  </bookViews>
  <sheets>
    <sheet name="plāns SB" sheetId="8" r:id="rId1"/>
  </sheets>
  <calcPr calcId="179021"/>
</workbook>
</file>

<file path=xl/calcChain.xml><?xml version="1.0" encoding="utf-8"?>
<calcChain xmlns="http://schemas.openxmlformats.org/spreadsheetml/2006/main">
  <c r="F73" i="8" l="1"/>
  <c r="F74" i="8"/>
  <c r="G12" i="8" l="1"/>
  <c r="H12" i="8" s="1"/>
  <c r="G13" i="8"/>
  <c r="H13" i="8" s="1"/>
  <c r="G14" i="8"/>
  <c r="H14" i="8" s="1"/>
  <c r="G15" i="8"/>
  <c r="H15" i="8" s="1"/>
  <c r="G16" i="8"/>
  <c r="H16" i="8" s="1"/>
  <c r="G18" i="8"/>
  <c r="H18" i="8" s="1"/>
  <c r="G19" i="8"/>
  <c r="H19" i="8" s="1"/>
  <c r="G20" i="8"/>
  <c r="H20" i="8" s="1"/>
  <c r="G21" i="8"/>
  <c r="H21" i="8" s="1"/>
  <c r="G23" i="8"/>
  <c r="H23" i="8" s="1"/>
  <c r="G24" i="8"/>
  <c r="H24" i="8" s="1"/>
  <c r="G45" i="8"/>
  <c r="H45" i="8" s="1"/>
  <c r="G46" i="8"/>
  <c r="H46" i="8" s="1"/>
  <c r="G47" i="8"/>
  <c r="H47" i="8" s="1"/>
  <c r="G49" i="8"/>
  <c r="H49" i="8" s="1"/>
  <c r="G52" i="8"/>
  <c r="H52" i="8" s="1"/>
  <c r="G53" i="8"/>
  <c r="H53" i="8" s="1"/>
  <c r="G54" i="8"/>
  <c r="H54" i="8" s="1"/>
  <c r="G55" i="8"/>
  <c r="H55" i="8" s="1"/>
  <c r="G59" i="8"/>
  <c r="H59" i="8" s="1"/>
  <c r="G60" i="8"/>
  <c r="H60" i="8" s="1"/>
  <c r="G63" i="8"/>
  <c r="H63" i="8" s="1"/>
  <c r="G64" i="8"/>
  <c r="H64" i="8" s="1"/>
  <c r="G65" i="8"/>
  <c r="H65" i="8" s="1"/>
  <c r="G66" i="8"/>
  <c r="H66" i="8" s="1"/>
  <c r="G68" i="8"/>
  <c r="H68" i="8" s="1"/>
  <c r="G69" i="8"/>
  <c r="H69" i="8" s="1"/>
  <c r="G73" i="8"/>
  <c r="H73" i="8" s="1"/>
  <c r="G74" i="8"/>
  <c r="H74" i="8" s="1"/>
  <c r="G75" i="8"/>
  <c r="H75" i="8" s="1"/>
  <c r="G77" i="8"/>
  <c r="H77" i="8" s="1"/>
  <c r="G78" i="8"/>
  <c r="H78" i="8" s="1"/>
  <c r="G80" i="8"/>
  <c r="H80" i="8" s="1"/>
  <c r="G81" i="8"/>
  <c r="H81" i="8" s="1"/>
  <c r="G84" i="8"/>
  <c r="H84" i="8" s="1"/>
  <c r="G86" i="8"/>
  <c r="H86" i="8" s="1"/>
  <c r="G87" i="8"/>
  <c r="H87" i="8" s="1"/>
  <c r="G88" i="8"/>
  <c r="H88" i="8" s="1"/>
  <c r="G90" i="8"/>
  <c r="H90" i="8" s="1"/>
  <c r="G91" i="8"/>
  <c r="H91" i="8" s="1"/>
  <c r="G92" i="8"/>
  <c r="H92" i="8" s="1"/>
  <c r="G94" i="8"/>
  <c r="H94" i="8" s="1"/>
  <c r="G95" i="8"/>
  <c r="H95" i="8" s="1"/>
  <c r="G96" i="8"/>
  <c r="H96" i="8" s="1"/>
  <c r="G98" i="8"/>
  <c r="H98" i="8" s="1"/>
  <c r="G101" i="8"/>
  <c r="H101" i="8" s="1"/>
  <c r="G103" i="8"/>
  <c r="H103" i="8" s="1"/>
  <c r="G104" i="8"/>
  <c r="H104" i="8" s="1"/>
  <c r="G105" i="8"/>
  <c r="H105" i="8" s="1"/>
  <c r="G107" i="8"/>
  <c r="H107" i="8" s="1"/>
  <c r="G108" i="8"/>
  <c r="H108" i="8" s="1"/>
  <c r="G109" i="8"/>
  <c r="H109" i="8" s="1"/>
  <c r="G111" i="8"/>
  <c r="H111" i="8" s="1"/>
  <c r="G112" i="8"/>
  <c r="H112" i="8" s="1"/>
  <c r="G113" i="8"/>
  <c r="H113" i="8" s="1"/>
  <c r="F85" i="8" l="1"/>
  <c r="E85" i="8"/>
  <c r="E83" i="8" s="1"/>
  <c r="F89" i="8"/>
  <c r="E89" i="8"/>
  <c r="G89" i="8" l="1"/>
  <c r="H89" i="8" s="1"/>
  <c r="F83" i="8"/>
  <c r="G83" i="8" s="1"/>
  <c r="H83" i="8" s="1"/>
  <c r="G85" i="8"/>
  <c r="H85" i="8" s="1"/>
  <c r="F93" i="8"/>
  <c r="F76" i="8"/>
  <c r="F72" i="8"/>
  <c r="F57" i="8"/>
  <c r="F17" i="8"/>
  <c r="E57" i="8"/>
  <c r="E56" i="8" s="1"/>
  <c r="F56" i="8" l="1"/>
  <c r="G56" i="8" s="1"/>
  <c r="H56" i="8" s="1"/>
  <c r="G57" i="8"/>
  <c r="H57" i="8" s="1"/>
  <c r="H122" i="8" l="1"/>
  <c r="G122" i="8"/>
  <c r="F122" i="8"/>
  <c r="E122" i="8"/>
  <c r="H119" i="8"/>
  <c r="G119" i="8"/>
  <c r="F119" i="8"/>
  <c r="E119" i="8"/>
  <c r="H116" i="8"/>
  <c r="G116" i="8"/>
  <c r="F116" i="8"/>
  <c r="E116" i="8"/>
  <c r="F110" i="8"/>
  <c r="E110" i="8"/>
  <c r="F106" i="8"/>
  <c r="G106" i="8" s="1"/>
  <c r="H106" i="8" s="1"/>
  <c r="E106" i="8"/>
  <c r="F102" i="8"/>
  <c r="E102" i="8"/>
  <c r="E100" i="8" s="1"/>
  <c r="E93" i="8"/>
  <c r="G93" i="8" s="1"/>
  <c r="H93" i="8" s="1"/>
  <c r="F82" i="8"/>
  <c r="F79" i="8"/>
  <c r="E79" i="8"/>
  <c r="E76" i="8"/>
  <c r="G76" i="8" s="1"/>
  <c r="H76" i="8" s="1"/>
  <c r="E72" i="8"/>
  <c r="G72" i="8" s="1"/>
  <c r="H72" i="8" s="1"/>
  <c r="F67" i="8"/>
  <c r="E67" i="8"/>
  <c r="F62" i="8"/>
  <c r="E62" i="8"/>
  <c r="F51" i="8"/>
  <c r="E51" i="8"/>
  <c r="E40" i="8" s="1"/>
  <c r="E34" i="8" s="1"/>
  <c r="F43" i="8"/>
  <c r="E43" i="8"/>
  <c r="F41" i="8"/>
  <c r="E41" i="8"/>
  <c r="F22" i="8"/>
  <c r="E22" i="8"/>
  <c r="E17" i="8"/>
  <c r="G17" i="8" s="1"/>
  <c r="H17" i="8" s="1"/>
  <c r="F11" i="8"/>
  <c r="E11" i="8"/>
  <c r="G79" i="8" l="1"/>
  <c r="H79" i="8" s="1"/>
  <c r="F10" i="8"/>
  <c r="F9" i="8" s="1"/>
  <c r="G11" i="8"/>
  <c r="H11" i="8" s="1"/>
  <c r="F61" i="8"/>
  <c r="G61" i="8" s="1"/>
  <c r="H61" i="8" s="1"/>
  <c r="G62" i="8"/>
  <c r="H62" i="8" s="1"/>
  <c r="G67" i="8"/>
  <c r="H67" i="8" s="1"/>
  <c r="G110" i="8"/>
  <c r="H110" i="8" s="1"/>
  <c r="G22" i="8"/>
  <c r="H22" i="8" s="1"/>
  <c r="F100" i="8"/>
  <c r="G100" i="8" s="1"/>
  <c r="H100" i="8" s="1"/>
  <c r="G102" i="8"/>
  <c r="H102" i="8" s="1"/>
  <c r="F35" i="8"/>
  <c r="G41" i="8"/>
  <c r="H41" i="8" s="1"/>
  <c r="F40" i="8"/>
  <c r="G40" i="8" s="1"/>
  <c r="H40" i="8" s="1"/>
  <c r="G51" i="8"/>
  <c r="H51" i="8" s="1"/>
  <c r="G43" i="8"/>
  <c r="H43" i="8" s="1"/>
  <c r="E50" i="8"/>
  <c r="E44" i="8" s="1"/>
  <c r="F71" i="8"/>
  <c r="F50" i="8"/>
  <c r="H115" i="8"/>
  <c r="F115" i="8"/>
  <c r="E10" i="8"/>
  <c r="E9" i="8" s="1"/>
  <c r="E8" i="8" s="1"/>
  <c r="E99" i="8"/>
  <c r="E97" i="8" s="1"/>
  <c r="F29" i="8"/>
  <c r="E115" i="8"/>
  <c r="G115" i="8"/>
  <c r="E35" i="8"/>
  <c r="E29" i="8" s="1"/>
  <c r="E82" i="8"/>
  <c r="G82" i="8" s="1"/>
  <c r="H82" i="8" s="1"/>
  <c r="F39" i="8"/>
  <c r="G10" i="8" l="1"/>
  <c r="H10" i="8" s="1"/>
  <c r="F8" i="8"/>
  <c r="G8" i="8" s="1"/>
  <c r="H8" i="8" s="1"/>
  <c r="G9" i="8"/>
  <c r="H9" i="8" s="1"/>
  <c r="F99" i="8"/>
  <c r="G29" i="8"/>
  <c r="H29" i="8" s="1"/>
  <c r="F44" i="8"/>
  <c r="F38" i="8" s="1"/>
  <c r="G50" i="8"/>
  <c r="H50" i="8" s="1"/>
  <c r="F34" i="8"/>
  <c r="G34" i="8" s="1"/>
  <c r="H34" i="8" s="1"/>
  <c r="G35" i="8"/>
  <c r="H35" i="8" s="1"/>
  <c r="E39" i="8"/>
  <c r="G39" i="8" s="1"/>
  <c r="H39" i="8" s="1"/>
  <c r="E71" i="8"/>
  <c r="E70" i="8" s="1"/>
  <c r="E48" i="8"/>
  <c r="E7" i="8" s="1"/>
  <c r="E38" i="8"/>
  <c r="F33" i="8"/>
  <c r="F28" i="8" l="1"/>
  <c r="F97" i="8"/>
  <c r="G99" i="8"/>
  <c r="H99" i="8" s="1"/>
  <c r="G71" i="8"/>
  <c r="H71" i="8" s="1"/>
  <c r="E28" i="8"/>
  <c r="F48" i="8"/>
  <c r="F37" i="8" s="1"/>
  <c r="G44" i="8"/>
  <c r="H44" i="8" s="1"/>
  <c r="F32" i="8"/>
  <c r="G38" i="8"/>
  <c r="H38" i="8" s="1"/>
  <c r="E33" i="8"/>
  <c r="E27" i="8" s="1"/>
  <c r="F27" i="8"/>
  <c r="E42" i="8"/>
  <c r="E37" i="8"/>
  <c r="E32" i="8"/>
  <c r="F42" i="8"/>
  <c r="G32" i="8" l="1"/>
  <c r="H32" i="8" s="1"/>
  <c r="G33" i="8"/>
  <c r="H33" i="8" s="1"/>
  <c r="G28" i="8"/>
  <c r="H28" i="8" s="1"/>
  <c r="G97" i="8"/>
  <c r="H97" i="8" s="1"/>
  <c r="F70" i="8"/>
  <c r="G70" i="8" s="1"/>
  <c r="H70" i="8" s="1"/>
  <c r="G27" i="8"/>
  <c r="H27" i="8" s="1"/>
  <c r="F36" i="8"/>
  <c r="G42" i="8"/>
  <c r="H42" i="8" s="1"/>
  <c r="G48" i="8"/>
  <c r="H48" i="8" s="1"/>
  <c r="F7" i="8"/>
  <c r="G7" i="8" s="1"/>
  <c r="H7" i="8" s="1"/>
  <c r="F26" i="8"/>
  <c r="G37" i="8"/>
  <c r="H37" i="8" s="1"/>
  <c r="E26" i="8"/>
  <c r="E31" i="8"/>
  <c r="E36" i="8"/>
  <c r="F31" i="8"/>
  <c r="G26" i="8" l="1"/>
  <c r="H26" i="8" s="1"/>
  <c r="F25" i="8"/>
  <c r="G31" i="8"/>
  <c r="H31" i="8" s="1"/>
  <c r="F30" i="8"/>
  <c r="G36" i="8"/>
  <c r="H36" i="8" s="1"/>
  <c r="F114" i="8"/>
  <c r="E25" i="8"/>
  <c r="E30" i="8"/>
  <c r="G30" i="8" l="1"/>
  <c r="H30" i="8" s="1"/>
  <c r="G25" i="8"/>
  <c r="H25" i="8" s="1"/>
  <c r="E114" i="8" l="1"/>
  <c r="G114" i="8" s="1"/>
  <c r="G58" i="8"/>
  <c r="H58" i="8" s="1"/>
</calcChain>
</file>

<file path=xl/sharedStrings.xml><?xml version="1.0" encoding="utf-8"?>
<sst xmlns="http://schemas.openxmlformats.org/spreadsheetml/2006/main" count="367" uniqueCount="246">
  <si>
    <t>Resursi izdevumu segšanai</t>
  </si>
  <si>
    <t>P0</t>
  </si>
  <si>
    <t>A300</t>
  </si>
  <si>
    <t>A420</t>
  </si>
  <si>
    <t>Ārvalstu finanšu palīdzība atmaksām valsts pamatbudžetam</t>
  </si>
  <si>
    <t>Transferti</t>
  </si>
  <si>
    <t>A500</t>
  </si>
  <si>
    <t>Valsts budžeta transferti</t>
  </si>
  <si>
    <t>Valsts pamatbudžeta savstarpējie transferti</t>
  </si>
  <si>
    <t>Valsts pamatbudžeta iestāžu saņemtie transferti no valsts pamatbudžeta</t>
  </si>
  <si>
    <t>Valsts pamatbudžeta iestāžu saņemtie transferti no valsts pamatbudžeta dotācijas no vispārējiem ieņēmumiem</t>
  </si>
  <si>
    <t>Valsts pamatbudžeta iestāžu saņemtie transferti no ārvalstu finanšu palīdzības līdzekļiem</t>
  </si>
  <si>
    <t>Pārējie valsts pamatbudžetā saņemtie transferti no valsts pamatbudžeta</t>
  </si>
  <si>
    <t>Valsts pamatbudžetā saņemtie transferti no valsts speciālā budžeta</t>
  </si>
  <si>
    <t>Pašvaldību budžeta transferti</t>
  </si>
  <si>
    <t>Valsts budžeta iestāžu saņemtie transferti no pašvaldībām</t>
  </si>
  <si>
    <t>Valsts budžeta iestāžu saņemtie transferti (izņemot atmaksas) no pašvaldībām</t>
  </si>
  <si>
    <t>Valsts budžeta iestāžu saņemtā atmaksa no pašvaldībām par iepriekšējos gados saņemtajiem un neizlietotajiem valsts budžeta transfertiem</t>
  </si>
  <si>
    <t>Valsts budžeta iestāžu saņemtā atmaksa no pašvaldībām par Eiropas Savienības politiku instrumentu un pārējās ārvalstu finanšu palīdzības līdzfinansētajos projektos (pasākumos) piešķirtajiem līdzekļiem</t>
  </si>
  <si>
    <t>No valsts budžeta daļēji finansēto atvasināto publisko personu un budžeta nefinansēto iestāžu transferti</t>
  </si>
  <si>
    <t>Valsts budžeta iestāžu saņemtie transferti no valsts budžeta daļēji finansētām atvasinātām publiskām personām un no budžeta nefinansētām iestādēm</t>
  </si>
  <si>
    <t>Valsts budžeta iestāžu saņemtie transferti no savas ministrijas, centrālās valsts iestādes padotībā esošām no valsts budžeta daļēji finansētām atvasinātām publiskām personām un budžeta nefinansētām iestādēm</t>
  </si>
  <si>
    <t>Valsts budžeta iestāžu saņemtie transferti no citas ministrijas, centrālās valsts iestādes padotībā esošām no valsts budžeta daļēji finansētām atvasinātām publiskām personām un budžeta nefinansētām iestādēm</t>
  </si>
  <si>
    <t>Dotācija no vispārējiem ieņēmumiem</t>
  </si>
  <si>
    <t>A700</t>
  </si>
  <si>
    <t>Vispārējā kārtībā sadalāmā dotācija no vispārējiem ieņēmumiem</t>
  </si>
  <si>
    <t>Dotācija no vispārējiem ieņēmumiem atmaksām valsts pamatbudžetā</t>
  </si>
  <si>
    <t>B000</t>
  </si>
  <si>
    <t>Uzturēšanas izdevumi</t>
  </si>
  <si>
    <t>B100</t>
  </si>
  <si>
    <t>Kārtējie izdevumi</t>
  </si>
  <si>
    <t>B110</t>
  </si>
  <si>
    <t>Preces un pakalpojumi</t>
  </si>
  <si>
    <t>Procentu izdevumi</t>
  </si>
  <si>
    <t>B120</t>
  </si>
  <si>
    <t>Subsīdijas, dotācijas un sociālie pabalsti</t>
  </si>
  <si>
    <t>B130</t>
  </si>
  <si>
    <t>Subsīdijas un dotācijas</t>
  </si>
  <si>
    <t>B140</t>
  </si>
  <si>
    <t>Kārtējie maksājumi Eiropas Savienības budžetā</t>
  </si>
  <si>
    <t>Starptautiskā sadarbība</t>
  </si>
  <si>
    <t>Uzturēšanas izdevumu transferti</t>
  </si>
  <si>
    <t>B150</t>
  </si>
  <si>
    <t>Valsts budžeta uzturēšanas izdevumu transferti</t>
  </si>
  <si>
    <t>Valsts budžeta uzturēšanas izdevumu transferti no valsts pamatbudžeta uz valsts pamatbudžetu</t>
  </si>
  <si>
    <t>Valsts budžeta uzturēšanas izdevumu transferti no valsts pamatbudžeta dotācijas no vispārējiem ieņēmumiem uz valsts pamatbudžetu</t>
  </si>
  <si>
    <t>Valsts budžeta uzturēšanas izdevumu transferti no valsts pamatbudžeta ārvalstu finanšu palīdzības līdzekļiem uz valsts pamatbudžetu</t>
  </si>
  <si>
    <t>Pārējie valsts budžeta uzturēšanas izdevumu transferti no valsts pamatbudžeta uz valsts pamatbudžetu</t>
  </si>
  <si>
    <t>Valsts budžeta uzturēšanas izdevumu transferti citiem budžetiem noteiktam mērķim</t>
  </si>
  <si>
    <t>Valsts budžeta uzturēšanas izdevumu transferti pašvaldībām noteiktam mērķim</t>
  </si>
  <si>
    <t>Valsts budžeta uzturēšanas izdevumu transferti pašvaldībām Eiropas Savienības politiku instrumentu un pārējās ārvalstu finanšu palīdzības līdzfinansētajiem projektiem (pasākumiem)</t>
  </si>
  <si>
    <t>Pārējie valsts budžeta uzturēšanas izdevumu transferti citiem budžetiem</t>
  </si>
  <si>
    <t>Pārējie valsts budžeta uzturēšanas izdevumu transferti pašvaldībām</t>
  </si>
  <si>
    <t>Kapitālie izdevumi</t>
  </si>
  <si>
    <t>B200</t>
  </si>
  <si>
    <t>Pamatkapitāla veidošana</t>
  </si>
  <si>
    <t>B210</t>
  </si>
  <si>
    <t>Kapitālo izdevumu transferti</t>
  </si>
  <si>
    <t>B220</t>
  </si>
  <si>
    <t>Valsts budžeta kapitālo izdevumu transferti no valsts pamatbudžeta dotācijas no vispārējiem ieņēmumiem uz valsts pamatbudžetu</t>
  </si>
  <si>
    <t>Valsts budžeta kapitālo izdevumu transferti no valsts pamatbudžeta ārvalstu finanšu palīdzības līdzekļiem uz valsts pamatbudžetu</t>
  </si>
  <si>
    <t>Pārējie valsts budžeta kapitālo izdevumu transferti no valsts pamatbudžeta uz valsts pamatbudžetu</t>
  </si>
  <si>
    <t>Valsts budžeta transferti kapitālajiem izdevumiem citiem budžetiem noteiktam mērķim</t>
  </si>
  <si>
    <t>Valsts budžeta kapitālo izdevumu transferti pašvaldībām noteiktam mērķim</t>
  </si>
  <si>
    <t>Valsts budžeta kapitālo izdevumu transferti pašvaldībām Eiropas Savienības politiku instrumentu un pārējās ārvalstu finanšu palīdzības līdzfinansētajiem projektiem (pasākumiem)</t>
  </si>
  <si>
    <t>Pārējie valsts budžeta kapitālo izdevumu transferti citiem budžetiem</t>
  </si>
  <si>
    <t>Pārējie valsts budžeta kapitālo izdevumu transferti pašvaldībām</t>
  </si>
  <si>
    <t>Finansēšana</t>
  </si>
  <si>
    <t>Aizņēmumi</t>
  </si>
  <si>
    <t>Saņemtie aizņēmumi</t>
  </si>
  <si>
    <t>Saņemto aizņēmumu atmaksa</t>
  </si>
  <si>
    <t>Aizdevumi</t>
  </si>
  <si>
    <t>Izsniegtie aizdevumi</t>
  </si>
  <si>
    <t>Izsniegto aizdevumu saņemtā atmaksa</t>
  </si>
  <si>
    <t>Naudas līdzekļi</t>
  </si>
  <si>
    <t>Maksas pakalpojumu un citu pašu ieņēmumu naudas līdzekļu atlikumu izmaiņas palielinājums (-) vai samazinājums (+)</t>
  </si>
  <si>
    <t>Ārvalstu finanšu palīdzības naudas līdzekļu atlikumu izmaiņas palielinājums (-) vai samazinājums (+)</t>
  </si>
  <si>
    <t>Naudas līdzekļu akcijām un citai līdzdalībai komersantu pašu kapitālā atlikumu izmaiņas palielinājums (-) vai samazinājums (+)</t>
  </si>
  <si>
    <t>F210100004</t>
  </si>
  <si>
    <t>Naudas līdzekļu aizdevumiem atlikumu izmaiņas palielinājums (-) vai samazinājums (+)</t>
  </si>
  <si>
    <t>Akcijas un cita līdzdalība pašu kapitālā</t>
  </si>
  <si>
    <t>Iegādātie parāda vērtspapīri, izņemot atvasinātos finanšu instrumentus</t>
  </si>
  <si>
    <t>F30010000</t>
  </si>
  <si>
    <t>3.0.</t>
  </si>
  <si>
    <t xml:space="preserve">21300; 21400 </t>
  </si>
  <si>
    <t>4.2.</t>
  </si>
  <si>
    <t>21100; 21200</t>
  </si>
  <si>
    <t>5.0.</t>
  </si>
  <si>
    <t>17000; 18000; 19000</t>
  </si>
  <si>
    <t>A510</t>
  </si>
  <si>
    <t>  18130</t>
  </si>
  <si>
    <t>A520</t>
  </si>
  <si>
    <t>A530</t>
  </si>
  <si>
    <t>5.0</t>
  </si>
  <si>
    <t>7.0.</t>
  </si>
  <si>
    <t>1000 - 9000</t>
  </si>
  <si>
    <t>1.0.</t>
  </si>
  <si>
    <t>1000 - 4000; 6000 - 7000</t>
  </si>
  <si>
    <t>1.1.</t>
  </si>
  <si>
    <t>1000 - 2000</t>
  </si>
  <si>
    <t>1.2.</t>
  </si>
  <si>
    <t>1.3.</t>
  </si>
  <si>
    <t>3000; 6000</t>
  </si>
  <si>
    <t>1.4.</t>
  </si>
  <si>
    <t>7600 - 7700</t>
  </si>
  <si>
    <t>1.5.</t>
  </si>
  <si>
    <t>7100 - 7500; 7800</t>
  </si>
  <si>
    <t> 7120</t>
  </si>
  <si>
    <t> 7310</t>
  </si>
  <si>
    <t> 7320</t>
  </si>
  <si>
    <t>2.0.</t>
  </si>
  <si>
    <t>5000; 9000</t>
  </si>
  <si>
    <t>2.1.</t>
  </si>
  <si>
    <t>2.2.</t>
  </si>
  <si>
    <t> 9120</t>
  </si>
  <si>
    <t> 9510</t>
  </si>
  <si>
    <t>P1M</t>
  </si>
  <si>
    <t>[17000 - 21700] - [1000 - 9000]</t>
  </si>
  <si>
    <t>Grupas, apakšgru
-pas kods</t>
  </si>
  <si>
    <t>Ieņēmumu, izdevumu, finansēšanas, funkcijas klasifikācijas kods</t>
  </si>
  <si>
    <t>Programmas/ apakšprogrammas nosaukums; klasifikācijas koda nosaukums</t>
  </si>
  <si>
    <t xml:space="preserve">Ieņēmumi no maksas pakalpojumiem un citi pašu ieņēmumi </t>
  </si>
  <si>
    <t xml:space="preserve">Ārvalstu finanšu palīdzība iestādes ieņēmumos </t>
  </si>
  <si>
    <t>Valsts budžeta iestāžu saņemtā atmaksa no savas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īstenošanā piešķirtajiem līdzekļiem</t>
  </si>
  <si>
    <t>Valsts budžeta iestāžu saņemtā atmaksa no citas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īstenošanā piešķirtajiem līdzekļiem</t>
  </si>
  <si>
    <t>Izdevumi - kopā</t>
  </si>
  <si>
    <t xml:space="preserve">Atlīdzība </t>
  </si>
  <si>
    <t xml:space="preserve">Kārtējie maksājumi Eiropas Savienības budžetā un starptautiskā sadarbība </t>
  </si>
  <si>
    <t>Valsts budžeta transferti valsts budžeta daļēji finansētām atvasinātām publiskām personām un budžeta nefinansētām iestādēm noteiktam mērķim</t>
  </si>
  <si>
    <t>Pārējie valsts budžeta uzturēšanas izdevumu transferti valsts budžeta daļēji finansētām atvasinātām publiskām personām un budžeta nefinansētām iestādēm</t>
  </si>
  <si>
    <t>Atmaksa valsts budžetā par veiktajiem uzturēšanas izdevumiem</t>
  </si>
  <si>
    <t xml:space="preserve">Valsts budžeta kapitālo izdevumu transferti </t>
  </si>
  <si>
    <t>Valsts budžeta kapitālo izdevumu transferti valsts budžeta daļēji finansētām atvasinātām publiskām personām un budžeta nefinansētām iestādēm noteiktam mērķim</t>
  </si>
  <si>
    <t>Pārējie valsts budžeta transferti kapitālajiem izdevumiem valsts budžeta daļēji finansētām atvasinātām publiskām personām un budžeta nefinansētām iestādēm</t>
  </si>
  <si>
    <t xml:space="preserve">Atmaksa valsts budžetā par veiktajiem kapitālajiem izdevumiem </t>
  </si>
  <si>
    <t xml:space="preserve">Finansiālā bilance </t>
  </si>
  <si>
    <t>F 00 00 00 00</t>
  </si>
  <si>
    <t>F40 02 00 00</t>
  </si>
  <si>
    <t xml:space="preserve">F40 02 00 10 </t>
  </si>
  <si>
    <t xml:space="preserve">F40 02 00 20 </t>
  </si>
  <si>
    <t>F40 01 00 00</t>
  </si>
  <si>
    <t xml:space="preserve">F40 01 00 10 </t>
  </si>
  <si>
    <t xml:space="preserve">F40 01 00 20 </t>
  </si>
  <si>
    <t>F21 01 00 00</t>
  </si>
  <si>
    <t>F21 01 00 00 1</t>
  </si>
  <si>
    <t>F21 01 00 00 2</t>
  </si>
  <si>
    <t>F21 01 00 00 5</t>
  </si>
  <si>
    <t>F50 01 00 00</t>
  </si>
  <si>
    <t>17000 - 21700</t>
  </si>
  <si>
    <t>NVA</t>
  </si>
  <si>
    <t>2000; 22500;</t>
  </si>
  <si>
    <t>2000; 22500</t>
  </si>
  <si>
    <t>Sociālās apdrošināšanas iemaksas kopā</t>
  </si>
  <si>
    <t>Sociālās apdrošināšanas iemaksas</t>
  </si>
  <si>
    <t>2100</t>
  </si>
  <si>
    <t>2110</t>
  </si>
  <si>
    <t>2120</t>
  </si>
  <si>
    <t>2400</t>
  </si>
  <si>
    <t>Ieņēmumi valsts speciālajā budžetā no valsts sociālās apdrošināšanas obligāto iemaksu sadales</t>
  </si>
  <si>
    <t>2410</t>
  </si>
  <si>
    <t>2420</t>
  </si>
  <si>
    <t>2430</t>
  </si>
  <si>
    <t>2440</t>
  </si>
  <si>
    <t>22400; 22600</t>
  </si>
  <si>
    <t>Ieņēmumi no kapitāldaļu pārdošanas un pārvērtēšanas, vērtspapīru tirdzniecības un pārvērtēšanas</t>
  </si>
  <si>
    <t>Ieņēmumi no valsts sociālās apdrošināšanas speciālā budžeta līdzekļu noguldījumiem depozītā</t>
  </si>
  <si>
    <t>Aktīvie nodarbinātības pasākumi un preventīvo bezdarba samazināšanas pasākumi</t>
  </si>
  <si>
    <t>A100</t>
  </si>
  <si>
    <t xml:space="preserve">Nodokļu ieņēmumi </t>
  </si>
  <si>
    <t>A120</t>
  </si>
  <si>
    <t>02000</t>
  </si>
  <si>
    <t>02100</t>
  </si>
  <si>
    <t>Brīvprātīgās sociālās apdrošināšanas iemaksas</t>
  </si>
  <si>
    <t>02110</t>
  </si>
  <si>
    <t>Brīvprātīgās sociālās apdrošināšanas iemaksas valsts pensiju apdrošināšanai</t>
  </si>
  <si>
    <t>02120</t>
  </si>
  <si>
    <t>Brīvprātīgās sociālās apdrošināšanas iemaksas invaliditātes, maternitātes, slimības un vecāku apdrošināšanai</t>
  </si>
  <si>
    <t>02130</t>
  </si>
  <si>
    <t>2130</t>
  </si>
  <si>
    <t>Brīvprātīgās sociālās apdrošināšanas iemaksas sociālajai apdrošināšanai bezdarba gadījumiem</t>
  </si>
  <si>
    <t>02140</t>
  </si>
  <si>
    <t>2140</t>
  </si>
  <si>
    <t>Brīvprātīgās sociālās apdrošināšanas iemaksas sociālajai apdrošināšanai pret nelaimes gadījumiem darbā un arodslimībām</t>
  </si>
  <si>
    <t>02300</t>
  </si>
  <si>
    <t>2300</t>
  </si>
  <si>
    <t>Sociālā nodokļa parādi</t>
  </si>
  <si>
    <t>02400</t>
  </si>
  <si>
    <t>02410</t>
  </si>
  <si>
    <t>Valsts sociālās apdrošināšanas obligātās iemaksas valsts pensiju apdrošināšanai</t>
  </si>
  <si>
    <t>02420</t>
  </si>
  <si>
    <t>Valsts sociālās apdrošināšanas obligātās iemaksas sociālajai apdrošināšanai bezdarba gadījumiem</t>
  </si>
  <si>
    <t>02430</t>
  </si>
  <si>
    <t>Valsts sociālās apdrošināšanas obligātās iemaksas sociālajai apdrošināšanai pret nelaimes gadījumiem darbā un arodslimībām</t>
  </si>
  <si>
    <t>02440</t>
  </si>
  <si>
    <t>Valsts sociālās apdrošināšanas obligātās iemaksas invaliditātes, maternitātes, slimības un vecāku apdrošināšanai</t>
  </si>
  <si>
    <t>22500</t>
  </si>
  <si>
    <t>Pārējās sociālās apdrošināšanas iemaksas</t>
  </si>
  <si>
    <t>Valsts sociālās apdrošināšanas iemaksas fondēto pensiju shēmā</t>
  </si>
  <si>
    <t>22590</t>
  </si>
  <si>
    <t> Pārējās sociālās apdrošināšanas iemaksas</t>
  </si>
  <si>
    <t>A200</t>
  </si>
  <si>
    <t xml:space="preserve">Nenodokļu ieņēmumi </t>
  </si>
  <si>
    <t>A240</t>
  </si>
  <si>
    <t xml:space="preserve">Pārējie nenodokļu ieņēmumi </t>
  </si>
  <si>
    <t>A244</t>
  </si>
  <si>
    <t>22400</t>
  </si>
  <si>
    <t>Citi valsts sociālās apdrošināšanas speciālā budžeta ieņēmumi saskaņā ar normatīvajiem aktiem</t>
  </si>
  <si>
    <t>22410</t>
  </si>
  <si>
    <t>Regresa prasības</t>
  </si>
  <si>
    <t>22420</t>
  </si>
  <si>
    <t>Dividendes no kapitāla daļām</t>
  </si>
  <si>
    <t>Ieņēmumi no kapitāla daļu pārdošanas</t>
  </si>
  <si>
    <t>Ieņēmumi no kapitāla daļu pārvērtēšanas</t>
  </si>
  <si>
    <t>Ieņēmumi no ilgtermiņa ieguldījumu sākotnējās atzīšanas iestādes bilancēs</t>
  </si>
  <si>
    <t>Uzkrātā fondēto pensiju kapitāla iemaksas valsts pensiju speciālajā budžetā</t>
  </si>
  <si>
    <t>22440</t>
  </si>
  <si>
    <t>VSAA ieņēmumi par valsts fondēto pensiju shēmas administrēšanu </t>
  </si>
  <si>
    <t>22450</t>
  </si>
  <si>
    <t>Iemaksas nodarbinātībai par privatizācijas līguma nosacījumu neizpildi</t>
  </si>
  <si>
    <t>22460</t>
  </si>
  <si>
    <t>Kapitalizācijas rezultātā atgūtie līdzekļi</t>
  </si>
  <si>
    <t>22470</t>
  </si>
  <si>
    <t>Iepriekšējos budžeta periodos valsts sociālās apdrošināšanas speciālā budžeta saņemto un iepriekšējos gados neizlietoto budžeta līdzekļu no īpašiem mērķiem iezīmētiem ieņēmumiem atmaksa</t>
  </si>
  <si>
    <t>No Eiropas Savienības pensiju shēmas saņemtais pensiju kapitāls valsts sociālās apdrošināšanas speciālajā budžetā</t>
  </si>
  <si>
    <t>22490</t>
  </si>
  <si>
    <t>Pārējie iepriekš neklasificētie ieņēmumi</t>
  </si>
  <si>
    <t>A245</t>
  </si>
  <si>
    <t>22600</t>
  </si>
  <si>
    <t>Pārējie valsts sociālās apdrošināšanas speciālā budžeta  ieņēmumi</t>
  </si>
  <si>
    <t>22610</t>
  </si>
  <si>
    <t>Ieņēmumi par valsts sociālās apdrošināšanas speciālā budžeta līdzekļu atlikuma izmantošanu</t>
  </si>
  <si>
    <t>22690</t>
  </si>
  <si>
    <t xml:space="preserve">Pārējie iepriekš neklasificētie ieņēmumi </t>
  </si>
  <si>
    <t>Valsts budžeta uzturēšanas izdevumu transferti no valsts speciālā budžeta uz valsts pamatbudžetu</t>
  </si>
  <si>
    <r>
      <t xml:space="preserve">Valsts budžeta kapitālo izdevumu transferti </t>
    </r>
    <r>
      <rPr>
        <b/>
        <sz val="14"/>
        <rFont val="Times New Roman"/>
        <family val="1"/>
        <charset val="186"/>
      </rPr>
      <t xml:space="preserve"> </t>
    </r>
    <r>
      <rPr>
        <sz val="14"/>
        <rFont val="Times New Roman"/>
        <family val="1"/>
        <charset val="186"/>
      </rPr>
      <t>no valsts pamatbudžeta uz valsts speciālo budžetu</t>
    </r>
  </si>
  <si>
    <r>
      <t xml:space="preserve">Valsts budžeta kapitālo izdevumu transferti </t>
    </r>
    <r>
      <rPr>
        <b/>
        <sz val="14"/>
        <rFont val="Times New Roman"/>
        <family val="1"/>
        <charset val="186"/>
      </rPr>
      <t xml:space="preserve"> </t>
    </r>
    <r>
      <rPr>
        <sz val="14"/>
        <rFont val="Times New Roman"/>
        <family val="1"/>
        <charset val="186"/>
      </rPr>
      <t>no valsts pamatbudžeta uz valsts pamatbudžetu</t>
    </r>
  </si>
  <si>
    <t>Nodarbinātīas valsts aģentūra</t>
  </si>
  <si>
    <t>Sociāla rakstura maksājumi un kompensācijas</t>
  </si>
  <si>
    <t xml:space="preserve">Programmas/ apakšprogrammas kods; SAP klasifikācijas kods </t>
  </si>
  <si>
    <t>*Saskaņā ar likumu " Par valsts budžetu 2022.gadam"</t>
  </si>
  <si>
    <t>**Saskaņā ar likumu " Par valsts budžetu 2023.gadam"</t>
  </si>
  <si>
    <t>2023.gada plāns**</t>
  </si>
  <si>
    <t>2022.gada plāns *</t>
  </si>
  <si>
    <t>Valsts speciālā budžeta ieņēmumu un izdevumu atšifrējums pa programmām un apakšprogrammām 2023.gadam salīdzinājumā ar 2022.gadu</t>
  </si>
  <si>
    <t>2023. gada plāna izmaiņas (+,-) pret 2022.gada plānu (EUR)</t>
  </si>
  <si>
    <t>2023.gada plāna izmaiņas (+,-) pret 2022.gada plānu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</si>
</sst>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s_-;\-* #,##0.00\ _L_s_-;_-* &quot;-&quot;??\ _L_s_-;_-@_-"/>
    <numFmt numFmtId="165" formatCode="0.0"/>
    <numFmt numFmtId="166" formatCode="0.000"/>
  </numFmts>
  <fonts count="43">
    <font>
      <sz val="11"/>
      <color theme="1"/>
      <name val="Calibri"/>
      <family val="2"/>
      <charset val="186"/>
      <scheme val="minor"/>
    </font>
    <font>
      <sz val="10"/>
      <name val="Times New Roman Baltic"/>
      <charset val="186"/>
    </font>
    <font>
      <sz val="10"/>
      <color indexed="9"/>
      <name val="Arial"/>
      <family val="2"/>
      <charset val="186"/>
    </font>
    <font>
      <sz val="10"/>
      <color indexed="8"/>
      <name val="Arial"/>
      <family val="2"/>
      <charset val="186"/>
    </font>
    <font>
      <sz val="11"/>
      <color indexed="8"/>
      <name val="Calibri"/>
      <family val="2"/>
      <charset val="186"/>
    </font>
    <font>
      <sz val="11"/>
      <color indexed="9"/>
      <name val="Calibri"/>
      <family val="2"/>
      <charset val="186"/>
    </font>
    <font>
      <b/>
      <sz val="10"/>
      <color indexed="53"/>
      <name val="Arial"/>
      <family val="2"/>
      <charset val="186"/>
    </font>
    <font>
      <sz val="10"/>
      <color indexed="10"/>
      <name val="Arial"/>
      <family val="2"/>
      <charset val="186"/>
    </font>
    <font>
      <b/>
      <sz val="11"/>
      <color indexed="8"/>
      <name val="Calibri"/>
      <family val="2"/>
      <charset val="186"/>
    </font>
    <font>
      <sz val="10"/>
      <color indexed="62"/>
      <name val="Arial"/>
      <family val="2"/>
      <charset val="186"/>
    </font>
    <font>
      <b/>
      <sz val="10"/>
      <color indexed="63"/>
      <name val="Arial"/>
      <family val="2"/>
      <charset val="186"/>
    </font>
    <font>
      <b/>
      <sz val="10"/>
      <color indexed="8"/>
      <name val="Arial"/>
      <family val="2"/>
      <charset val="186"/>
    </font>
    <font>
      <sz val="10"/>
      <color indexed="17"/>
      <name val="Arial"/>
      <family val="2"/>
      <charset val="186"/>
    </font>
    <font>
      <sz val="10"/>
      <color indexed="60"/>
      <name val="Arial"/>
      <family val="2"/>
      <charset val="186"/>
    </font>
    <font>
      <sz val="10"/>
      <name val="Palatino Linotype"/>
      <family val="1"/>
      <charset val="186"/>
    </font>
    <font>
      <b/>
      <sz val="18"/>
      <color indexed="62"/>
      <name val="Cambria"/>
      <family val="2"/>
      <charset val="186"/>
    </font>
    <font>
      <i/>
      <sz val="10"/>
      <color indexed="23"/>
      <name val="Arial"/>
      <family val="2"/>
      <charset val="186"/>
    </font>
    <font>
      <b/>
      <sz val="10"/>
      <color indexed="9"/>
      <name val="Arial"/>
      <family val="2"/>
      <charset val="186"/>
    </font>
    <font>
      <sz val="10"/>
      <color indexed="53"/>
      <name val="Arial"/>
      <family val="2"/>
      <charset val="186"/>
    </font>
    <font>
      <b/>
      <sz val="10"/>
      <color indexed="12"/>
      <name val="Arial"/>
      <family val="2"/>
      <charset val="186"/>
    </font>
    <font>
      <b/>
      <sz val="12"/>
      <color indexed="8"/>
      <name val="Arial"/>
      <family val="2"/>
      <charset val="186"/>
    </font>
    <font>
      <sz val="10"/>
      <name val="Arial"/>
      <family val="2"/>
      <charset val="186"/>
    </font>
    <font>
      <sz val="10"/>
      <color indexed="12"/>
      <name val="Arial"/>
      <family val="2"/>
      <charset val="186"/>
    </font>
    <font>
      <sz val="19"/>
      <color indexed="48"/>
      <name val="Arial"/>
      <family val="2"/>
      <charset val="186"/>
    </font>
    <font>
      <sz val="10"/>
      <color indexed="20"/>
      <name val="Arial"/>
      <family val="2"/>
      <charset val="186"/>
    </font>
    <font>
      <b/>
      <sz val="15"/>
      <color indexed="62"/>
      <name val="Arial"/>
      <family val="2"/>
      <charset val="186"/>
    </font>
    <font>
      <b/>
      <sz val="13"/>
      <color indexed="62"/>
      <name val="Arial"/>
      <family val="2"/>
      <charset val="186"/>
    </font>
    <font>
      <b/>
      <sz val="11"/>
      <color indexed="62"/>
      <name val="Arial"/>
      <family val="2"/>
      <charset val="186"/>
    </font>
    <font>
      <sz val="10"/>
      <name val="BaltHelvetica"/>
    </font>
    <font>
      <sz val="11"/>
      <name val="Arial"/>
      <family val="2"/>
      <charset val="186"/>
    </font>
    <font>
      <sz val="10"/>
      <name val="Helv"/>
    </font>
    <font>
      <sz val="10"/>
      <name val="BaltGaramond"/>
      <family val="2"/>
    </font>
    <font>
      <sz val="10"/>
      <name val="BaltGaramond"/>
      <family val="2"/>
      <charset val="186"/>
    </font>
    <font>
      <sz val="11"/>
      <name val="Arial"/>
      <family val="2"/>
      <charset val="186"/>
    </font>
    <font>
      <sz val="11"/>
      <name val="Arial"/>
      <family val="2"/>
    </font>
    <font>
      <sz val="10"/>
      <color indexed="8"/>
      <name val="Times New Roman"/>
      <family val="1"/>
      <charset val="186"/>
    </font>
    <font>
      <sz val="10"/>
      <name val="BaltOptima"/>
      <charset val="186"/>
    </font>
    <font>
      <sz val="10"/>
      <name val="Arial"/>
      <family val="2"/>
      <charset val="186"/>
    </font>
    <font>
      <sz val="11"/>
      <color theme="1"/>
      <name val="Calibri"/>
      <family val="2"/>
      <scheme val="minor"/>
    </font>
    <font>
      <b/>
      <sz val="14"/>
      <name val="Times New Roman"/>
      <family val="1"/>
      <charset val="186"/>
    </font>
    <font>
      <sz val="14"/>
      <name val="Times New Roman"/>
      <family val="1"/>
      <charset val="186"/>
    </font>
    <font>
      <b/>
      <i/>
      <sz val="14"/>
      <name val="Times New Roman"/>
      <family val="1"/>
      <charset val="186"/>
    </font>
    <font>
      <sz val="12"/>
      <name val="Times New Roman"/>
      <family val="1"/>
      <charset val="186"/>
    </font>
  </fonts>
  <fills count="37">
    <fill>
      <patternFill patternType="none"/>
    </fill>
    <fill>
      <patternFill patternType="gray125"/>
    </fill>
    <fill>
      <patternFill patternType="solid">
        <fgColor indexed="49"/>
        <bgColor indexed="40"/>
      </patternFill>
    </fill>
    <fill>
      <patternFill patternType="solid">
        <fgColor indexed="10"/>
        <bgColor indexed="60"/>
      </patternFill>
    </fill>
    <fill>
      <patternFill patternType="solid">
        <fgColor indexed="40"/>
        <bgColor indexed="49"/>
      </patternFill>
    </fill>
    <fill>
      <patternFill patternType="solid">
        <fgColor indexed="29"/>
        <bgColor indexed="41"/>
      </patternFill>
    </fill>
    <fill>
      <patternFill patternType="solid">
        <fgColor indexed="26"/>
        <bgColor indexed="9"/>
      </patternFill>
    </fill>
    <fill>
      <patternFill patternType="solid">
        <fgColor indexed="9"/>
        <bgColor indexed="26"/>
      </patternFill>
    </fill>
    <fill>
      <patternFill patternType="solid">
        <fgColor indexed="44"/>
        <bgColor indexed="31"/>
      </patternFill>
    </fill>
    <fill>
      <patternFill patternType="solid">
        <fgColor indexed="45"/>
        <bgColor indexed="41"/>
      </patternFill>
    </fill>
    <fill>
      <patternFill patternType="solid">
        <fgColor indexed="57"/>
        <bgColor indexed="21"/>
      </patternFill>
    </fill>
    <fill>
      <patternFill patternType="solid">
        <fgColor indexed="23"/>
        <bgColor indexed="55"/>
      </patternFill>
    </fill>
    <fill>
      <patternFill patternType="solid">
        <fgColor indexed="54"/>
        <bgColor indexed="23"/>
      </patternFill>
    </fill>
    <fill>
      <patternFill patternType="solid">
        <fgColor indexed="22"/>
        <bgColor indexed="42"/>
      </patternFill>
    </fill>
    <fill>
      <patternFill patternType="solid">
        <fgColor indexed="47"/>
        <bgColor indexed="41"/>
      </patternFill>
    </fill>
    <fill>
      <patternFill patternType="solid">
        <fgColor indexed="51"/>
        <bgColor indexed="13"/>
      </patternFill>
    </fill>
    <fill>
      <patternFill patternType="solid">
        <fgColor indexed="24"/>
        <bgColor indexed="46"/>
      </patternFill>
    </fill>
    <fill>
      <patternFill patternType="solid">
        <fgColor indexed="15"/>
        <bgColor indexed="35"/>
      </patternFill>
    </fill>
    <fill>
      <patternFill patternType="solid">
        <fgColor indexed="55"/>
        <bgColor indexed="23"/>
      </patternFill>
    </fill>
    <fill>
      <patternFill patternType="solid">
        <fgColor indexed="27"/>
        <bgColor indexed="9"/>
      </patternFill>
    </fill>
    <fill>
      <patternFill patternType="solid">
        <fgColor indexed="42"/>
        <bgColor indexed="22"/>
      </patternFill>
    </fill>
    <fill>
      <patternFill patternType="solid">
        <fgColor indexed="41"/>
        <bgColor indexed="45"/>
      </patternFill>
    </fill>
    <fill>
      <patternFill patternType="solid">
        <fgColor indexed="19"/>
        <bgColor indexed="55"/>
      </patternFill>
    </fill>
    <fill>
      <patternFill patternType="solid">
        <fgColor indexed="50"/>
        <bgColor indexed="51"/>
      </patternFill>
    </fill>
    <fill>
      <patternFill patternType="solid">
        <fgColor indexed="43"/>
        <bgColor indexed="26"/>
      </patternFill>
    </fill>
    <fill>
      <patternFill patternType="solid">
        <fgColor indexed="52"/>
        <bgColor indexed="51"/>
      </patternFill>
    </fill>
    <fill>
      <patternFill patternType="solid">
        <fgColor indexed="53"/>
        <bgColor indexed="52"/>
      </patternFill>
    </fill>
    <fill>
      <patternFill patternType="solid">
        <fgColor indexed="11"/>
        <bgColor indexed="49"/>
      </patternFill>
    </fill>
    <fill>
      <patternFill patternType="solid">
        <fgColor indexed="31"/>
        <bgColor indexed="44"/>
      </patternFill>
    </fill>
    <fill>
      <patternFill patternType="solid">
        <fgColor indexed="46"/>
        <bgColor indexed="24"/>
      </patternFill>
    </fill>
    <fill>
      <patternFill patternType="solid">
        <fgColor indexed="26"/>
        <bgColor indexed="64"/>
      </patternFill>
    </fill>
    <fill>
      <patternFill patternType="solid">
        <fgColor indexed="11"/>
        <bgColor indexed="64"/>
      </patternFill>
    </fill>
    <fill>
      <patternFill patternType="solid">
        <fgColor indexed="22"/>
        <bgColor indexed="64"/>
      </patternFill>
    </fill>
    <fill>
      <patternFill patternType="solid">
        <fgColor theme="7"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3"/>
      </bottom>
      <diagonal/>
    </border>
    <border>
      <left style="thin">
        <color indexed="48"/>
      </left>
      <right style="thin">
        <color indexed="48"/>
      </right>
      <top style="thin">
        <color indexed="48"/>
      </top>
      <bottom style="thin">
        <color indexed="48"/>
      </bottom>
      <diagonal/>
    </border>
    <border>
      <left style="thin">
        <color indexed="27"/>
      </left>
      <right style="thin">
        <color indexed="48"/>
      </right>
      <top style="medium">
        <color indexed="27"/>
      </top>
      <bottom style="thin">
        <color indexed="48"/>
      </bottom>
      <diagonal/>
    </border>
    <border>
      <left style="thin">
        <color indexed="8"/>
      </left>
      <right style="thin">
        <color indexed="8"/>
      </right>
      <top style="thin">
        <color indexed="8"/>
      </top>
      <bottom style="thin">
        <color indexed="8"/>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s>
  <cellStyleXfs count="135">
    <xf numFmtId="0" fontId="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2" fillId="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16" borderId="0" applyNumberFormat="0" applyBorder="0" applyAlignment="0" applyProtection="0"/>
    <xf numFmtId="0" fontId="4" fillId="17" borderId="0" applyNumberFormat="0" applyBorder="0" applyAlignment="0" applyProtection="0"/>
    <xf numFmtId="0" fontId="4" fillId="9" borderId="0" applyNumberFormat="0" applyBorder="0" applyAlignment="0" applyProtection="0"/>
    <xf numFmtId="0" fontId="5" fillId="18" borderId="0" applyNumberFormat="0" applyBorder="0" applyAlignment="0" applyProtection="0"/>
    <xf numFmtId="0" fontId="4" fillId="19" borderId="0" applyNumberFormat="0" applyBorder="0" applyAlignment="0" applyProtection="0"/>
    <xf numFmtId="0" fontId="4" fillId="4" borderId="0" applyNumberFormat="0" applyBorder="0" applyAlignment="0" applyProtection="0"/>
    <xf numFmtId="0" fontId="5" fillId="13" borderId="0" applyNumberFormat="0" applyBorder="0" applyAlignment="0" applyProtection="0"/>
    <xf numFmtId="0" fontId="4" fillId="4" borderId="0" applyNumberFormat="0" applyBorder="0" applyAlignment="0" applyProtection="0"/>
    <xf numFmtId="0" fontId="4" fillId="13" borderId="0" applyNumberFormat="0" applyBorder="0" applyAlignment="0" applyProtection="0"/>
    <xf numFmtId="0" fontId="5" fillId="13"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12"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5" fillId="14" borderId="0" applyNumberFormat="0" applyBorder="0" applyAlignment="0" applyProtection="0"/>
    <xf numFmtId="0" fontId="6" fillId="7" borderId="1" applyNumberFormat="0" applyAlignment="0" applyProtection="0"/>
    <xf numFmtId="0" fontId="7" fillId="0" borderId="0" applyNumberFormat="0" applyFill="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9" fillId="14" borderId="1" applyNumberFormat="0" applyAlignment="0" applyProtection="0"/>
    <xf numFmtId="0" fontId="10" fillId="7" borderId="2" applyNumberFormat="0" applyAlignment="0" applyProtection="0"/>
    <xf numFmtId="0" fontId="11" fillId="0" borderId="3" applyNumberFormat="0" applyFill="0" applyAlignment="0" applyProtection="0"/>
    <xf numFmtId="0" fontId="12" fillId="23" borderId="0" applyNumberFormat="0" applyBorder="0" applyAlignment="0" applyProtection="0"/>
    <xf numFmtId="0" fontId="13" fillId="14" borderId="0" applyNumberFormat="0" applyBorder="0" applyAlignment="0" applyProtection="0"/>
    <xf numFmtId="0" fontId="14" fillId="0" borderId="0"/>
    <xf numFmtId="0" fontId="15" fillId="0" borderId="0" applyNumberFormat="0" applyFill="0" applyBorder="0" applyAlignment="0" applyProtection="0"/>
    <xf numFmtId="0" fontId="1" fillId="6" borderId="4" applyNumberFormat="0" applyAlignment="0" applyProtection="0"/>
    <xf numFmtId="0" fontId="16" fillId="0" borderId="0" applyNumberFormat="0" applyFill="0" applyBorder="0" applyAlignment="0" applyProtection="0"/>
    <xf numFmtId="0" fontId="1" fillId="6" borderId="4" applyNumberFormat="0" applyAlignment="0" applyProtection="0"/>
    <xf numFmtId="0" fontId="1" fillId="6" borderId="4" applyNumberFormat="0" applyAlignment="0" applyProtection="0"/>
    <xf numFmtId="0" fontId="17" fillId="18" borderId="5" applyNumberFormat="0" applyAlignment="0" applyProtection="0"/>
    <xf numFmtId="0" fontId="18" fillId="0" borderId="6" applyNumberFormat="0" applyFill="0" applyAlignment="0" applyProtection="0"/>
    <xf numFmtId="0" fontId="11" fillId="24" borderId="7" applyNumberFormat="0" applyProtection="0">
      <alignment vertical="center"/>
    </xf>
    <xf numFmtId="0" fontId="19" fillId="24" borderId="7" applyNumberFormat="0" applyProtection="0">
      <alignment vertical="center"/>
    </xf>
    <xf numFmtId="0" fontId="11" fillId="24" borderId="7" applyNumberFormat="0" applyProtection="0">
      <alignment horizontal="left" vertical="center" indent="1"/>
    </xf>
    <xf numFmtId="0" fontId="11" fillId="24" borderId="7" applyNumberFormat="0" applyProtection="0">
      <alignment horizontal="left" vertical="top" indent="1"/>
    </xf>
    <xf numFmtId="0" fontId="11" fillId="4" borderId="0" applyNumberFormat="0" applyProtection="0">
      <alignment horizontal="left" vertical="center" indent="1"/>
    </xf>
    <xf numFmtId="0" fontId="3" fillId="9" borderId="7" applyNumberFormat="0" applyProtection="0">
      <alignment horizontal="right" vertical="center"/>
    </xf>
    <xf numFmtId="0" fontId="3" fillId="5" borderId="7" applyNumberFormat="0" applyProtection="0">
      <alignment horizontal="right" vertical="center"/>
    </xf>
    <xf numFmtId="0" fontId="3" fillId="3" borderId="7" applyNumberFormat="0" applyProtection="0">
      <alignment horizontal="right" vertical="center"/>
    </xf>
    <xf numFmtId="0" fontId="3" fillId="15" borderId="7" applyNumberFormat="0" applyProtection="0">
      <alignment horizontal="right" vertical="center"/>
    </xf>
    <xf numFmtId="0" fontId="3" fillId="25" borderId="7" applyNumberFormat="0" applyProtection="0">
      <alignment horizontal="right" vertical="center"/>
    </xf>
    <xf numFmtId="0" fontId="3" fillId="26" borderId="7" applyNumberFormat="0" applyProtection="0">
      <alignment horizontal="right" vertical="center"/>
    </xf>
    <xf numFmtId="0" fontId="3" fillId="10" borderId="7" applyNumberFormat="0" applyProtection="0">
      <alignment horizontal="right" vertical="center"/>
    </xf>
    <xf numFmtId="0" fontId="3" fillId="23" borderId="7" applyNumberFormat="0" applyProtection="0">
      <alignment horizontal="right" vertical="center"/>
    </xf>
    <xf numFmtId="0" fontId="3" fillId="27" borderId="7" applyNumberFormat="0" applyProtection="0">
      <alignment horizontal="right" vertical="center"/>
    </xf>
    <xf numFmtId="0" fontId="11" fillId="28" borderId="8" applyNumberFormat="0" applyProtection="0">
      <alignment horizontal="left" vertical="center" indent="1"/>
    </xf>
    <xf numFmtId="0" fontId="3" fillId="19" borderId="0" applyNumberFormat="0" applyProtection="0">
      <alignment horizontal="left" vertical="center" indent="1"/>
    </xf>
    <xf numFmtId="0" fontId="20" fillId="12" borderId="0" applyNumberFormat="0" applyProtection="0">
      <alignment horizontal="left" vertical="center" indent="1"/>
    </xf>
    <xf numFmtId="0" fontId="20" fillId="12" borderId="0" applyNumberFormat="0" applyProtection="0">
      <alignment horizontal="left" vertical="center" indent="1"/>
    </xf>
    <xf numFmtId="0" fontId="3" fillId="4" borderId="7" applyNumberFormat="0" applyProtection="0">
      <alignment horizontal="right" vertical="center"/>
    </xf>
    <xf numFmtId="0" fontId="3" fillId="19" borderId="0" applyNumberFormat="0" applyProtection="0">
      <alignment horizontal="left" vertical="center" indent="1"/>
    </xf>
    <xf numFmtId="0" fontId="3" fillId="19" borderId="0" applyNumberFormat="0" applyProtection="0">
      <alignment horizontal="left" vertical="center" indent="1"/>
    </xf>
    <xf numFmtId="0" fontId="3" fillId="4" borderId="0" applyNumberFormat="0" applyProtection="0">
      <alignment horizontal="left" vertical="center" indent="1"/>
    </xf>
    <xf numFmtId="0" fontId="3" fillId="4" borderId="0" applyNumberFormat="0" applyProtection="0">
      <alignment horizontal="left" vertical="center" indent="1"/>
    </xf>
    <xf numFmtId="0" fontId="21" fillId="12" borderId="7" applyNumberFormat="0" applyProtection="0">
      <alignment horizontal="left" vertical="center" indent="1"/>
    </xf>
    <xf numFmtId="0" fontId="21" fillId="12" borderId="7" applyNumberFormat="0" applyProtection="0">
      <alignment horizontal="left" vertical="center" indent="1"/>
    </xf>
    <xf numFmtId="0" fontId="21" fillId="12" borderId="7" applyNumberFormat="0" applyProtection="0">
      <alignment horizontal="left" vertical="top" indent="1"/>
    </xf>
    <xf numFmtId="0" fontId="21" fillId="12" borderId="7" applyNumberFormat="0" applyProtection="0">
      <alignment horizontal="left" vertical="top" indent="1"/>
    </xf>
    <xf numFmtId="0" fontId="21" fillId="4" borderId="7" applyNumberFormat="0" applyProtection="0">
      <alignment horizontal="left" vertical="center" indent="1"/>
    </xf>
    <xf numFmtId="0" fontId="21" fillId="4" borderId="7" applyNumberFormat="0" applyProtection="0">
      <alignment horizontal="left" vertical="center" indent="1"/>
    </xf>
    <xf numFmtId="0" fontId="21" fillId="4" borderId="7" applyNumberFormat="0" applyProtection="0">
      <alignment horizontal="left" vertical="top" indent="1"/>
    </xf>
    <xf numFmtId="0" fontId="21" fillId="4" borderId="7" applyNumberFormat="0" applyProtection="0">
      <alignment horizontal="left" vertical="top" indent="1"/>
    </xf>
    <xf numFmtId="0" fontId="21" fillId="8" borderId="7" applyNumberFormat="0" applyProtection="0">
      <alignment horizontal="left" vertical="center" indent="1"/>
    </xf>
    <xf numFmtId="0" fontId="21" fillId="8" borderId="7" applyNumberFormat="0" applyProtection="0">
      <alignment horizontal="left" vertical="center" indent="1"/>
    </xf>
    <xf numFmtId="0" fontId="21" fillId="8" borderId="7" applyNumberFormat="0" applyProtection="0">
      <alignment horizontal="left" vertical="top" indent="1"/>
    </xf>
    <xf numFmtId="0" fontId="21" fillId="8" borderId="7" applyNumberFormat="0" applyProtection="0">
      <alignment horizontal="left" vertical="top" indent="1"/>
    </xf>
    <xf numFmtId="0" fontId="21" fillId="19" borderId="7" applyNumberFormat="0" applyProtection="0">
      <alignment horizontal="left" vertical="center" indent="1"/>
    </xf>
    <xf numFmtId="0" fontId="21" fillId="19" borderId="7" applyNumberFormat="0" applyProtection="0">
      <alignment horizontal="left" vertical="center" indent="1"/>
    </xf>
    <xf numFmtId="0" fontId="21" fillId="19" borderId="7" applyNumberFormat="0" applyProtection="0">
      <alignment horizontal="left" vertical="top" indent="1"/>
    </xf>
    <xf numFmtId="0" fontId="21" fillId="19" borderId="7" applyNumberFormat="0" applyProtection="0">
      <alignment horizontal="left" vertical="top" indent="1"/>
    </xf>
    <xf numFmtId="0" fontId="21" fillId="7" borderId="9" applyNumberFormat="0">
      <protection locked="0"/>
    </xf>
    <xf numFmtId="0" fontId="21" fillId="7" borderId="9" applyNumberFormat="0">
      <protection locked="0"/>
    </xf>
    <xf numFmtId="0" fontId="3" fillId="6" borderId="7" applyNumberFormat="0" applyProtection="0">
      <alignment vertical="center"/>
    </xf>
    <xf numFmtId="0" fontId="22" fillId="6" borderId="7" applyNumberFormat="0" applyProtection="0">
      <alignment vertical="center"/>
    </xf>
    <xf numFmtId="0" fontId="3" fillId="6" borderId="7" applyNumberFormat="0" applyProtection="0">
      <alignment horizontal="left" vertical="center" indent="1"/>
    </xf>
    <xf numFmtId="0" fontId="3" fillId="6" borderId="7" applyNumberFormat="0" applyProtection="0">
      <alignment horizontal="left" vertical="top" indent="1"/>
    </xf>
    <xf numFmtId="0" fontId="3" fillId="19" borderId="7" applyNumberFormat="0" applyProtection="0">
      <alignment horizontal="right" vertical="center"/>
    </xf>
    <xf numFmtId="0" fontId="22" fillId="19" borderId="7" applyNumberFormat="0" applyProtection="0">
      <alignment horizontal="right" vertical="center"/>
    </xf>
    <xf numFmtId="0" fontId="3" fillId="4" borderId="7" applyNumberFormat="0" applyProtection="0">
      <alignment horizontal="left" vertical="center" indent="1"/>
    </xf>
    <xf numFmtId="0" fontId="3" fillId="4" borderId="7" applyNumberFormat="0" applyProtection="0">
      <alignment horizontal="left" vertical="top" indent="1"/>
    </xf>
    <xf numFmtId="0" fontId="23" fillId="17" borderId="0" applyNumberFormat="0" applyProtection="0">
      <alignment horizontal="left" vertical="center" indent="1"/>
    </xf>
    <xf numFmtId="0" fontId="23" fillId="17" borderId="0" applyNumberFormat="0" applyProtection="0">
      <alignment horizontal="left" vertical="center" indent="1"/>
    </xf>
    <xf numFmtId="0" fontId="7" fillId="19" borderId="7" applyNumberFormat="0" applyProtection="0">
      <alignment horizontal="right" vertical="center"/>
    </xf>
    <xf numFmtId="0" fontId="15" fillId="0" borderId="0" applyNumberFormat="0" applyFill="0" applyBorder="0" applyAlignment="0" applyProtection="0"/>
    <xf numFmtId="0" fontId="24" fillId="29" borderId="0" applyNumberFormat="0" applyBorder="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8" fillId="0" borderId="0"/>
    <xf numFmtId="0" fontId="29" fillId="0" borderId="0"/>
    <xf numFmtId="165" fontId="31" fillId="0" borderId="0" applyBorder="0" applyAlignment="0" applyProtection="0"/>
    <xf numFmtId="166" fontId="31" fillId="30" borderId="0"/>
    <xf numFmtId="0" fontId="34" fillId="0" borderId="0"/>
    <xf numFmtId="165" fontId="31" fillId="31" borderId="0" applyBorder="0" applyProtection="0"/>
    <xf numFmtId="4" fontId="35" fillId="0" borderId="0" applyNumberFormat="0" applyProtection="0">
      <alignment horizontal="left" wrapText="1" indent="1" shrinkToFit="1"/>
    </xf>
    <xf numFmtId="0" fontId="30" fillId="0" borderId="0"/>
    <xf numFmtId="165" fontId="32" fillId="32" borderId="0" applyBorder="0" applyProtection="0"/>
    <xf numFmtId="0" fontId="33" fillId="0" borderId="0"/>
    <xf numFmtId="164" fontId="33" fillId="0" borderId="0" applyFont="0" applyFill="0" applyBorder="0" applyAlignment="0" applyProtection="0"/>
    <xf numFmtId="0" fontId="36" fillId="0" borderId="0"/>
    <xf numFmtId="0" fontId="37" fillId="0" borderId="0"/>
    <xf numFmtId="0" fontId="38" fillId="0" borderId="0"/>
    <xf numFmtId="0" fontId="29" fillId="0" borderId="0"/>
  </cellStyleXfs>
  <cellXfs count="98">
    <xf numFmtId="0" fontId="0" fillId="0" borderId="0" xfId="0"/>
    <xf numFmtId="3" fontId="40" fillId="0" borderId="22" xfId="0" applyNumberFormat="1" applyFont="1" applyFill="1" applyBorder="1" applyAlignment="1">
      <alignment horizontal="center" vertical="center" wrapText="1"/>
    </xf>
    <xf numFmtId="3" fontId="40" fillId="0" borderId="22" xfId="0" applyNumberFormat="1" applyFont="1" applyBorder="1" applyAlignment="1">
      <alignment horizontal="center" vertical="center" wrapText="1"/>
    </xf>
    <xf numFmtId="0" fontId="40" fillId="0" borderId="15" xfId="121" applyFont="1" applyFill="1" applyBorder="1" applyAlignment="1">
      <alignment horizontal="left" vertical="top" wrapText="1"/>
    </xf>
    <xf numFmtId="0" fontId="40" fillId="0" borderId="15" xfId="121" applyFont="1" applyFill="1" applyBorder="1" applyAlignment="1">
      <alignment horizontal="center" vertical="top" wrapText="1"/>
    </xf>
    <xf numFmtId="0" fontId="40" fillId="0" borderId="15" xfId="120" applyFont="1" applyFill="1" applyBorder="1" applyAlignment="1">
      <alignment vertical="top"/>
    </xf>
    <xf numFmtId="0" fontId="40" fillId="0" borderId="15" xfId="120" applyFont="1" applyFill="1" applyBorder="1" applyAlignment="1">
      <alignment horizontal="center" vertical="top"/>
    </xf>
    <xf numFmtId="49" fontId="40" fillId="0" borderId="14" xfId="1" applyNumberFormat="1" applyFont="1" applyBorder="1" applyAlignment="1">
      <alignment horizontal="left" vertical="top" wrapText="1"/>
    </xf>
    <xf numFmtId="0" fontId="40" fillId="0" borderId="13" xfId="1" applyFont="1" applyFill="1" applyBorder="1" applyAlignment="1">
      <alignment horizontal="left" vertical="top" wrapText="1"/>
    </xf>
    <xf numFmtId="49" fontId="40" fillId="0" borderId="17" xfId="1" applyNumberFormat="1" applyFont="1" applyFill="1" applyBorder="1" applyAlignment="1">
      <alignment horizontal="left" vertical="top" wrapText="1"/>
    </xf>
    <xf numFmtId="49" fontId="40" fillId="0" borderId="18" xfId="1" applyNumberFormat="1" applyFont="1" applyFill="1" applyBorder="1" applyAlignment="1">
      <alignment horizontal="left" vertical="top" wrapText="1"/>
    </xf>
    <xf numFmtId="0" fontId="39" fillId="0" borderId="15" xfId="121" applyNumberFormat="1" applyFont="1" applyFill="1" applyBorder="1" applyAlignment="1">
      <alignment horizontal="left" vertical="top" wrapText="1"/>
    </xf>
    <xf numFmtId="0" fontId="39" fillId="0" borderId="15" xfId="121" applyNumberFormat="1" applyFont="1" applyFill="1" applyBorder="1" applyAlignment="1">
      <alignment horizontal="center" vertical="top" wrapText="1"/>
    </xf>
    <xf numFmtId="0" fontId="39" fillId="34" borderId="21" xfId="120" applyFont="1" applyFill="1" applyBorder="1" applyAlignment="1">
      <alignment vertical="top" wrapText="1"/>
    </xf>
    <xf numFmtId="0" fontId="39" fillId="34" borderId="15" xfId="120" applyFont="1" applyFill="1" applyBorder="1" applyAlignment="1">
      <alignment vertical="top"/>
    </xf>
    <xf numFmtId="0" fontId="39" fillId="34" borderId="15" xfId="120" applyFont="1" applyFill="1" applyBorder="1" applyAlignment="1">
      <alignment horizontal="center" vertical="top"/>
    </xf>
    <xf numFmtId="0" fontId="39" fillId="34" borderId="15" xfId="120" applyFont="1" applyFill="1" applyBorder="1" applyAlignment="1">
      <alignment vertical="top" wrapText="1"/>
    </xf>
    <xf numFmtId="0" fontId="39" fillId="34" borderId="15" xfId="120" applyFont="1" applyFill="1" applyBorder="1" applyAlignment="1">
      <alignment horizontal="left" vertical="top" wrapText="1"/>
    </xf>
    <xf numFmtId="0" fontId="40" fillId="34" borderId="15" xfId="120" applyFont="1" applyFill="1" applyBorder="1" applyAlignment="1">
      <alignment vertical="top"/>
    </xf>
    <xf numFmtId="0" fontId="40" fillId="34" borderId="15" xfId="120" applyFont="1" applyFill="1" applyBorder="1" applyAlignment="1">
      <alignment horizontal="center" vertical="top"/>
    </xf>
    <xf numFmtId="0" fontId="40" fillId="34" borderId="15" xfId="120" applyFont="1" applyFill="1" applyBorder="1" applyAlignment="1">
      <alignment vertical="top" wrapText="1"/>
    </xf>
    <xf numFmtId="0" fontId="40" fillId="34" borderId="15" xfId="120" applyFont="1" applyFill="1" applyBorder="1" applyAlignment="1">
      <alignment horizontal="left" vertical="top" wrapText="1"/>
    </xf>
    <xf numFmtId="0" fontId="40" fillId="34" borderId="15" xfId="120" applyFont="1" applyFill="1" applyBorder="1" applyAlignment="1">
      <alignment horizontal="center" vertical="top" wrapText="1"/>
    </xf>
    <xf numFmtId="0" fontId="40" fillId="34" borderId="15" xfId="121" applyFont="1" applyFill="1" applyBorder="1" applyAlignment="1">
      <alignment horizontal="center" vertical="top" wrapText="1"/>
    </xf>
    <xf numFmtId="0" fontId="40" fillId="34" borderId="15" xfId="121" applyFont="1" applyFill="1" applyBorder="1" applyAlignment="1">
      <alignment horizontal="right" vertical="top" wrapText="1"/>
    </xf>
    <xf numFmtId="0" fontId="40" fillId="34" borderId="20" xfId="121" applyFont="1" applyFill="1" applyBorder="1" applyAlignment="1">
      <alignment horizontal="right" vertical="top" wrapText="1"/>
    </xf>
    <xf numFmtId="0" fontId="39" fillId="34" borderId="15" xfId="124" applyFont="1" applyFill="1" applyBorder="1" applyAlignment="1">
      <alignment horizontal="left" vertical="top" wrapText="1"/>
    </xf>
    <xf numFmtId="0" fontId="40" fillId="34" borderId="15" xfId="124" applyFont="1" applyFill="1" applyBorder="1" applyAlignment="1">
      <alignment horizontal="center" vertical="top" wrapText="1"/>
    </xf>
    <xf numFmtId="0" fontId="40" fillId="34" borderId="15" xfId="124" applyFont="1" applyFill="1" applyBorder="1" applyAlignment="1">
      <alignment horizontal="right" vertical="top" wrapText="1"/>
    </xf>
    <xf numFmtId="0" fontId="39" fillId="34" borderId="15" xfId="121" applyFont="1" applyFill="1" applyBorder="1" applyAlignment="1">
      <alignment horizontal="left" vertical="top" wrapText="1"/>
    </xf>
    <xf numFmtId="0" fontId="40" fillId="34" borderId="15" xfId="121" applyFont="1" applyFill="1" applyBorder="1" applyAlignment="1">
      <alignment horizontal="center" vertical="top"/>
    </xf>
    <xf numFmtId="0" fontId="40" fillId="34" borderId="15" xfId="121" applyFont="1" applyFill="1" applyBorder="1" applyAlignment="1">
      <alignment horizontal="right" vertical="top"/>
    </xf>
    <xf numFmtId="0" fontId="39" fillId="34" borderId="15" xfId="120" applyFont="1" applyFill="1" applyBorder="1" applyAlignment="1">
      <alignment horizontal="center" vertical="top" wrapText="1"/>
    </xf>
    <xf numFmtId="0" fontId="40" fillId="34" borderId="15" xfId="120" applyFont="1" applyFill="1" applyBorder="1" applyAlignment="1">
      <alignment horizontal="right" vertical="top" wrapText="1"/>
    </xf>
    <xf numFmtId="0" fontId="40" fillId="34" borderId="15" xfId="120" applyFont="1" applyFill="1" applyBorder="1" applyAlignment="1">
      <alignment horizontal="left" vertical="top"/>
    </xf>
    <xf numFmtId="0" fontId="39" fillId="34" borderId="15" xfId="120" applyFont="1" applyFill="1" applyBorder="1" applyAlignment="1">
      <alignment horizontal="left" vertical="top"/>
    </xf>
    <xf numFmtId="16" fontId="40" fillId="34" borderId="15" xfId="121" applyNumberFormat="1" applyFont="1" applyFill="1" applyBorder="1" applyAlignment="1">
      <alignment horizontal="center" vertical="top" wrapText="1"/>
    </xf>
    <xf numFmtId="0" fontId="39" fillId="34" borderId="15" xfId="121" applyFont="1" applyFill="1" applyBorder="1" applyAlignment="1">
      <alignment horizontal="center" vertical="top" wrapText="1"/>
    </xf>
    <xf numFmtId="0" fontId="40" fillId="34" borderId="15" xfId="121" applyFont="1" applyFill="1" applyBorder="1" applyAlignment="1">
      <alignment horizontal="center" vertical="center" wrapText="1"/>
    </xf>
    <xf numFmtId="0" fontId="39" fillId="34" borderId="15" xfId="121" applyNumberFormat="1" applyFont="1" applyFill="1" applyBorder="1" applyAlignment="1">
      <alignment horizontal="left" vertical="top" wrapText="1"/>
    </xf>
    <xf numFmtId="0" fontId="39" fillId="34" borderId="15" xfId="121" applyNumberFormat="1" applyFont="1" applyFill="1" applyBorder="1" applyAlignment="1">
      <alignment horizontal="center" vertical="top" wrapText="1"/>
    </xf>
    <xf numFmtId="0" fontId="39" fillId="0" borderId="15" xfId="120" applyFont="1" applyBorder="1" applyAlignment="1">
      <alignment horizontal="center" vertical="center" wrapText="1"/>
    </xf>
    <xf numFmtId="0" fontId="39" fillId="0" borderId="15" xfId="120" applyFont="1" applyBorder="1" applyAlignment="1">
      <alignment horizontal="left" vertical="center" wrapText="1"/>
    </xf>
    <xf numFmtId="3" fontId="39" fillId="0" borderId="19" xfId="134" applyNumberFormat="1" applyFont="1" applyFill="1" applyBorder="1" applyAlignment="1">
      <alignment horizontal="center" vertical="center" wrapText="1"/>
    </xf>
    <xf numFmtId="3" fontId="39" fillId="0" borderId="15" xfId="1" applyNumberFormat="1" applyFont="1" applyFill="1" applyBorder="1" applyAlignment="1">
      <alignment horizontal="right" vertical="top"/>
    </xf>
    <xf numFmtId="3" fontId="40" fillId="33" borderId="15" xfId="1" applyNumberFormat="1" applyFont="1" applyFill="1" applyBorder="1" applyAlignment="1">
      <alignment horizontal="right" vertical="top"/>
    </xf>
    <xf numFmtId="0" fontId="40" fillId="0" borderId="20" xfId="120" applyFont="1" applyFill="1" applyBorder="1" applyAlignment="1">
      <alignment horizontal="left" vertical="top" wrapText="1"/>
    </xf>
    <xf numFmtId="0" fontId="40" fillId="0" borderId="20" xfId="121" applyFont="1" applyFill="1" applyBorder="1" applyAlignment="1">
      <alignment horizontal="left" vertical="top" wrapText="1"/>
    </xf>
    <xf numFmtId="49" fontId="39" fillId="0" borderId="20" xfId="121" applyNumberFormat="1" applyFont="1" applyFill="1" applyBorder="1" applyAlignment="1">
      <alignment horizontal="left" vertical="top" wrapText="1"/>
    </xf>
    <xf numFmtId="49" fontId="40" fillId="0" borderId="20" xfId="121" applyNumberFormat="1" applyFont="1" applyFill="1" applyBorder="1" applyAlignment="1">
      <alignment horizontal="left" vertical="top" wrapText="1"/>
    </xf>
    <xf numFmtId="0" fontId="40" fillId="0" borderId="17" xfId="1" applyFont="1" applyFill="1" applyBorder="1" applyAlignment="1">
      <alignment horizontal="left" vertical="top" wrapText="1"/>
    </xf>
    <xf numFmtId="0" fontId="40" fillId="0" borderId="0" xfId="133" applyFont="1"/>
    <xf numFmtId="0" fontId="40" fillId="0" borderId="16" xfId="133" applyFont="1" applyBorder="1"/>
    <xf numFmtId="0" fontId="40" fillId="0" borderId="0" xfId="133" applyFont="1" applyAlignment="1">
      <alignment horizontal="left"/>
    </xf>
    <xf numFmtId="0" fontId="40" fillId="0" borderId="23" xfId="133" applyFont="1" applyBorder="1"/>
    <xf numFmtId="3" fontId="42" fillId="0" borderId="0" xfId="0" applyNumberFormat="1" applyFont="1" applyFill="1"/>
    <xf numFmtId="0" fontId="39" fillId="34" borderId="20" xfId="120" applyFont="1" applyFill="1" applyBorder="1" applyAlignment="1">
      <alignment horizontal="left" vertical="top" wrapText="1"/>
    </xf>
    <xf numFmtId="3" fontId="39" fillId="34" borderId="15" xfId="1" applyNumberFormat="1" applyFont="1" applyFill="1" applyBorder="1" applyAlignment="1">
      <alignment horizontal="right" vertical="top"/>
    </xf>
    <xf numFmtId="0" fontId="39" fillId="34" borderId="15" xfId="133" applyNumberFormat="1" applyFont="1" applyFill="1" applyBorder="1" applyAlignment="1">
      <alignment vertical="top" wrapText="1"/>
    </xf>
    <xf numFmtId="0" fontId="39" fillId="34" borderId="15" xfId="133" applyNumberFormat="1" applyFont="1" applyFill="1" applyBorder="1" applyAlignment="1">
      <alignment horizontal="center" vertical="top" wrapText="1"/>
    </xf>
    <xf numFmtId="0" fontId="39" fillId="34" borderId="15" xfId="133" applyFont="1" applyFill="1" applyBorder="1" applyAlignment="1">
      <alignment horizontal="left" vertical="top" wrapText="1"/>
    </xf>
    <xf numFmtId="3" fontId="40" fillId="34" borderId="15" xfId="1" applyNumberFormat="1" applyFont="1" applyFill="1" applyBorder="1" applyAlignment="1">
      <alignment horizontal="right" vertical="top"/>
    </xf>
    <xf numFmtId="0" fontId="39" fillId="34" borderId="15" xfId="133" applyFont="1" applyFill="1" applyBorder="1" applyAlignment="1">
      <alignment vertical="top" wrapText="1"/>
    </xf>
    <xf numFmtId="0" fontId="39" fillId="34" borderId="15" xfId="133" applyFont="1" applyFill="1" applyBorder="1" applyAlignment="1">
      <alignment horizontal="center" vertical="top" wrapText="1"/>
    </xf>
    <xf numFmtId="49" fontId="40" fillId="34" borderId="15" xfId="133" applyNumberFormat="1" applyFont="1" applyFill="1" applyBorder="1" applyAlignment="1">
      <alignment horizontal="center" vertical="top" wrapText="1"/>
    </xf>
    <xf numFmtId="0" fontId="40" fillId="34" borderId="15" xfId="133" applyFont="1" applyFill="1" applyBorder="1" applyAlignment="1">
      <alignment vertical="top" wrapText="1"/>
    </xf>
    <xf numFmtId="49" fontId="40" fillId="34" borderId="15" xfId="133" applyNumberFormat="1" applyFont="1" applyFill="1" applyBorder="1" applyAlignment="1">
      <alignment horizontal="right" vertical="top" wrapText="1"/>
    </xf>
    <xf numFmtId="0" fontId="40" fillId="34" borderId="15" xfId="133" applyFont="1" applyFill="1" applyBorder="1" applyAlignment="1">
      <alignment horizontal="right" vertical="top" wrapText="1"/>
    </xf>
    <xf numFmtId="49" fontId="39" fillId="34" borderId="15" xfId="133" applyNumberFormat="1" applyFont="1" applyFill="1" applyBorder="1" applyAlignment="1">
      <alignment horizontal="left" vertical="top" wrapText="1"/>
    </xf>
    <xf numFmtId="49" fontId="39" fillId="34" borderId="15" xfId="133" applyNumberFormat="1" applyFont="1" applyFill="1" applyBorder="1" applyAlignment="1">
      <alignment horizontal="center" vertical="top" wrapText="1"/>
    </xf>
    <xf numFmtId="0" fontId="39" fillId="34" borderId="15" xfId="131" applyFont="1" applyFill="1" applyBorder="1" applyAlignment="1">
      <alignment vertical="top" wrapText="1"/>
    </xf>
    <xf numFmtId="0" fontId="40" fillId="34" borderId="15" xfId="133" applyFont="1" applyFill="1" applyBorder="1" applyAlignment="1">
      <alignment horizontal="center" vertical="top" wrapText="1"/>
    </xf>
    <xf numFmtId="0" fontId="40" fillId="34" borderId="0" xfId="133" applyFont="1" applyFill="1" applyAlignment="1">
      <alignment wrapText="1"/>
    </xf>
    <xf numFmtId="0" fontId="40" fillId="34" borderId="15" xfId="133" applyFont="1" applyFill="1" applyBorder="1" applyAlignment="1">
      <alignment horizontal="left" vertical="top" wrapText="1"/>
    </xf>
    <xf numFmtId="0" fontId="40" fillId="34" borderId="20" xfId="120" applyFont="1" applyFill="1" applyBorder="1" applyAlignment="1">
      <alignment horizontal="left" vertical="top" wrapText="1"/>
    </xf>
    <xf numFmtId="0" fontId="40" fillId="34" borderId="0" xfId="133" applyFont="1" applyFill="1"/>
    <xf numFmtId="0" fontId="40" fillId="34" borderId="20" xfId="121" applyFont="1" applyFill="1" applyBorder="1" applyAlignment="1">
      <alignment horizontal="left" vertical="top" wrapText="1"/>
    </xf>
    <xf numFmtId="0" fontId="40" fillId="34" borderId="20" xfId="133" applyFont="1" applyFill="1" applyBorder="1" applyAlignment="1">
      <alignment horizontal="left" vertical="top" wrapText="1"/>
    </xf>
    <xf numFmtId="0" fontId="39" fillId="34" borderId="20" xfId="126" applyNumberFormat="1" applyFont="1" applyFill="1" applyBorder="1" applyAlignment="1">
      <alignment horizontal="left" vertical="top" wrapText="1" shrinkToFit="1"/>
    </xf>
    <xf numFmtId="0" fontId="39" fillId="34" borderId="20" xfId="121" applyFont="1" applyFill="1" applyBorder="1" applyAlignment="1">
      <alignment horizontal="left" vertical="top" wrapText="1"/>
    </xf>
    <xf numFmtId="49" fontId="39" fillId="34" borderId="20" xfId="121" applyNumberFormat="1" applyFont="1" applyFill="1" applyBorder="1" applyAlignment="1">
      <alignment horizontal="left" vertical="top" wrapText="1"/>
    </xf>
    <xf numFmtId="0" fontId="40" fillId="34" borderId="16" xfId="120" applyFont="1" applyFill="1" applyBorder="1" applyAlignment="1">
      <alignment horizontal="left" vertical="top" wrapText="1"/>
    </xf>
    <xf numFmtId="4" fontId="39" fillId="34" borderId="15" xfId="1" applyNumberFormat="1" applyFont="1" applyFill="1" applyBorder="1" applyAlignment="1">
      <alignment horizontal="right" vertical="top"/>
    </xf>
    <xf numFmtId="0" fontId="39" fillId="34" borderId="21" xfId="120" applyFont="1" applyFill="1" applyBorder="1" applyAlignment="1">
      <alignment vertical="top"/>
    </xf>
    <xf numFmtId="0" fontId="39" fillId="34" borderId="21" xfId="120" applyFont="1" applyFill="1" applyBorder="1" applyAlignment="1">
      <alignment horizontal="center" vertical="top"/>
    </xf>
    <xf numFmtId="0" fontId="39" fillId="34" borderId="26" xfId="120" applyFont="1" applyFill="1" applyBorder="1" applyAlignment="1">
      <alignment horizontal="left" vertical="top" wrapText="1"/>
    </xf>
    <xf numFmtId="3" fontId="39" fillId="34" borderId="21" xfId="1" applyNumberFormat="1" applyFont="1" applyFill="1" applyBorder="1" applyAlignment="1">
      <alignment horizontal="right" vertical="top"/>
    </xf>
    <xf numFmtId="4" fontId="39" fillId="34" borderId="21" xfId="1" applyNumberFormat="1" applyFont="1" applyFill="1" applyBorder="1" applyAlignment="1">
      <alignment horizontal="right" vertical="top"/>
    </xf>
    <xf numFmtId="14" fontId="41" fillId="36" borderId="16" xfId="133" applyNumberFormat="1" applyFont="1" applyFill="1" applyBorder="1" applyAlignment="1">
      <alignment vertical="top" wrapText="1"/>
    </xf>
    <xf numFmtId="0" fontId="41" fillId="36" borderId="16" xfId="133" applyFont="1" applyFill="1" applyBorder="1" applyAlignment="1">
      <alignment vertical="top" wrapText="1"/>
    </xf>
    <xf numFmtId="0" fontId="41" fillId="36" borderId="16" xfId="133" applyFont="1" applyFill="1" applyBorder="1" applyAlignment="1">
      <alignment horizontal="left" vertical="top" wrapText="1"/>
    </xf>
    <xf numFmtId="0" fontId="39" fillId="36" borderId="16" xfId="1" applyFont="1" applyFill="1" applyBorder="1" applyAlignment="1">
      <alignment vertical="top" wrapText="1"/>
    </xf>
    <xf numFmtId="3" fontId="40" fillId="0" borderId="15" xfId="1" applyNumberFormat="1" applyFont="1" applyFill="1" applyBorder="1" applyAlignment="1">
      <alignment horizontal="right" vertical="top"/>
    </xf>
    <xf numFmtId="3" fontId="39" fillId="0" borderId="19" xfId="129" applyNumberFormat="1" applyFont="1" applyFill="1" applyBorder="1" applyAlignment="1">
      <alignment horizontal="center" vertical="center" wrapText="1"/>
    </xf>
    <xf numFmtId="0" fontId="39" fillId="0" borderId="0" xfId="133" applyFont="1" applyAlignment="1">
      <alignment horizontal="center" vertical="top" wrapText="1"/>
    </xf>
    <xf numFmtId="0" fontId="41" fillId="35" borderId="24" xfId="134" applyFont="1" applyFill="1" applyBorder="1" applyAlignment="1">
      <alignment horizontal="center" vertical="center" wrapText="1"/>
    </xf>
    <xf numFmtId="0" fontId="41" fillId="35" borderId="0" xfId="134" applyFont="1" applyFill="1" applyBorder="1" applyAlignment="1">
      <alignment horizontal="center" vertical="center" wrapText="1"/>
    </xf>
    <xf numFmtId="0" fontId="41" fillId="35" borderId="25" xfId="134" applyFont="1" applyFill="1" applyBorder="1" applyAlignment="1">
      <alignment horizontal="center" vertical="center" wrapText="1"/>
    </xf>
  </cellXfs>
  <cellStyles count="135">
    <cellStyle name="1. izcēlums" xfId="2" xr:uid="{00000000-0005-0000-0000-000000000000}"/>
    <cellStyle name="2. izcēlums" xfId="3" xr:uid="{00000000-0005-0000-0000-000001000000}"/>
    <cellStyle name="20% no 1. izcēluma" xfId="4" xr:uid="{00000000-0005-0000-0000-000002000000}"/>
    <cellStyle name="20% no 2. izcēluma" xfId="5" xr:uid="{00000000-0005-0000-0000-000003000000}"/>
    <cellStyle name="20% no 3. izcēluma" xfId="6" xr:uid="{00000000-0005-0000-0000-000004000000}"/>
    <cellStyle name="20% no 4. izcēluma" xfId="7" xr:uid="{00000000-0005-0000-0000-000005000000}"/>
    <cellStyle name="20% no 5. izcēluma" xfId="8" xr:uid="{00000000-0005-0000-0000-000006000000}"/>
    <cellStyle name="20% no 6. izcēluma" xfId="9" xr:uid="{00000000-0005-0000-0000-000007000000}"/>
    <cellStyle name="3. izcēlums " xfId="10" xr:uid="{00000000-0005-0000-0000-000008000000}"/>
    <cellStyle name="4. izcēlums" xfId="11" xr:uid="{00000000-0005-0000-0000-000009000000}"/>
    <cellStyle name="40% no 1. izcēluma" xfId="12" xr:uid="{00000000-0005-0000-0000-00000A000000}"/>
    <cellStyle name="40% no 2. izcēluma" xfId="13" xr:uid="{00000000-0005-0000-0000-00000B000000}"/>
    <cellStyle name="40% no 3. izcēluma" xfId="14" xr:uid="{00000000-0005-0000-0000-00000C000000}"/>
    <cellStyle name="40% no 4. izcēluma" xfId="15" xr:uid="{00000000-0005-0000-0000-00000D000000}"/>
    <cellStyle name="40% no 5. izcēluma" xfId="16" xr:uid="{00000000-0005-0000-0000-00000E000000}"/>
    <cellStyle name="40% no 6. izcēluma" xfId="17" xr:uid="{00000000-0005-0000-0000-00000F000000}"/>
    <cellStyle name="5. izcēlums" xfId="18" xr:uid="{00000000-0005-0000-0000-000010000000}"/>
    <cellStyle name="6. izcēlums" xfId="19" xr:uid="{00000000-0005-0000-0000-000011000000}"/>
    <cellStyle name="60% no 1. izcēluma" xfId="20" xr:uid="{00000000-0005-0000-0000-000012000000}"/>
    <cellStyle name="60% no 2. izcēluma" xfId="21" xr:uid="{00000000-0005-0000-0000-000013000000}"/>
    <cellStyle name="60% no 3. izcēluma" xfId="22" xr:uid="{00000000-0005-0000-0000-000014000000}"/>
    <cellStyle name="60% no 4. izcēluma" xfId="23" xr:uid="{00000000-0005-0000-0000-000015000000}"/>
    <cellStyle name="60% no 5. izcēluma" xfId="24" xr:uid="{00000000-0005-0000-0000-000016000000}"/>
    <cellStyle name="60% no 6. izcēluma" xfId="25" xr:uid="{00000000-0005-0000-0000-000017000000}"/>
    <cellStyle name="Accent1 - 20%" xfId="26" xr:uid="{00000000-0005-0000-0000-000018000000}"/>
    <cellStyle name="Accent1 - 40%" xfId="27" xr:uid="{00000000-0005-0000-0000-000019000000}"/>
    <cellStyle name="Accent1 - 60%" xfId="28" xr:uid="{00000000-0005-0000-0000-00001A000000}"/>
    <cellStyle name="Accent2 - 20%" xfId="29" xr:uid="{00000000-0005-0000-0000-00001B000000}"/>
    <cellStyle name="Accent2 - 40%" xfId="30" xr:uid="{00000000-0005-0000-0000-00001C000000}"/>
    <cellStyle name="Accent2 - 60%" xfId="31" xr:uid="{00000000-0005-0000-0000-00001D000000}"/>
    <cellStyle name="Accent3 - 20%" xfId="32" xr:uid="{00000000-0005-0000-0000-00001E000000}"/>
    <cellStyle name="Accent3 - 40%" xfId="33" xr:uid="{00000000-0005-0000-0000-00001F000000}"/>
    <cellStyle name="Accent3 - 60%" xfId="34" xr:uid="{00000000-0005-0000-0000-000020000000}"/>
    <cellStyle name="Accent4 - 20%" xfId="35" xr:uid="{00000000-0005-0000-0000-000021000000}"/>
    <cellStyle name="Accent4 - 40%" xfId="36" xr:uid="{00000000-0005-0000-0000-000022000000}"/>
    <cellStyle name="Accent4 - 60%" xfId="37" xr:uid="{00000000-0005-0000-0000-000023000000}"/>
    <cellStyle name="Accent5 - 20%" xfId="38" xr:uid="{00000000-0005-0000-0000-000024000000}"/>
    <cellStyle name="Accent5 - 40%" xfId="39" xr:uid="{00000000-0005-0000-0000-000025000000}"/>
    <cellStyle name="Accent5 - 60%" xfId="40" xr:uid="{00000000-0005-0000-0000-000026000000}"/>
    <cellStyle name="Accent6 - 20%" xfId="41" xr:uid="{00000000-0005-0000-0000-000027000000}"/>
    <cellStyle name="Accent6 - 40%" xfId="42" xr:uid="{00000000-0005-0000-0000-000028000000}"/>
    <cellStyle name="Accent6 - 60%" xfId="43" xr:uid="{00000000-0005-0000-0000-000029000000}"/>
    <cellStyle name="Aprēķināšana" xfId="44" xr:uid="{00000000-0005-0000-0000-00002A000000}"/>
    <cellStyle name="Brīdinājuma teksts" xfId="45" xr:uid="{00000000-0005-0000-0000-00002B000000}"/>
    <cellStyle name="Comma 2" xfId="130" xr:uid="{00000000-0005-0000-0000-00002C000000}"/>
    <cellStyle name="Emphasis 1" xfId="46" xr:uid="{00000000-0005-0000-0000-00002D000000}"/>
    <cellStyle name="Emphasis 2" xfId="47" xr:uid="{00000000-0005-0000-0000-00002E000000}"/>
    <cellStyle name="Emphasis 3" xfId="48" xr:uid="{00000000-0005-0000-0000-00002F000000}"/>
    <cellStyle name="exo" xfId="122" xr:uid="{00000000-0005-0000-0000-000030000000}"/>
    <cellStyle name="Ievade" xfId="49" xr:uid="{00000000-0005-0000-0000-000031000000}"/>
    <cellStyle name="Izvade" xfId="50" xr:uid="{00000000-0005-0000-0000-000032000000}"/>
    <cellStyle name="Koefic." xfId="123" xr:uid="{00000000-0005-0000-0000-000033000000}"/>
    <cellStyle name="Kopsumma" xfId="51" xr:uid="{00000000-0005-0000-0000-000034000000}"/>
    <cellStyle name="Labs" xfId="52" xr:uid="{00000000-0005-0000-0000-000035000000}"/>
    <cellStyle name="Neitrāls" xfId="53" xr:uid="{00000000-0005-0000-0000-000036000000}"/>
    <cellStyle name="Normal" xfId="0" builtinId="0"/>
    <cellStyle name="Normal 2" xfId="54" xr:uid="{00000000-0005-0000-0000-000038000000}"/>
    <cellStyle name="Normal 2 2" xfId="124" xr:uid="{00000000-0005-0000-0000-000039000000}"/>
    <cellStyle name="Normal 3" xfId="1" xr:uid="{00000000-0005-0000-0000-00003A000000}"/>
    <cellStyle name="Normal 4" xfId="121" xr:uid="{00000000-0005-0000-0000-00003B000000}"/>
    <cellStyle name="Normal 5" xfId="129" xr:uid="{00000000-0005-0000-0000-00003C000000}"/>
    <cellStyle name="Normal 5 2" xfId="134" xr:uid="{00000000-0005-0000-0000-00003D000000}"/>
    <cellStyle name="Normal 6" xfId="133" xr:uid="{00000000-0005-0000-0000-00003E000000}"/>
    <cellStyle name="Normal_96_97pr_23aug" xfId="131" xr:uid="{00000000-0005-0000-0000-00003F000000}"/>
    <cellStyle name="Nosaukums" xfId="55" xr:uid="{00000000-0005-0000-0000-000040000000}"/>
    <cellStyle name="Note 2" xfId="56" xr:uid="{00000000-0005-0000-0000-000041000000}"/>
    <cellStyle name="Parastais 2" xfId="132" xr:uid="{00000000-0005-0000-0000-000042000000}"/>
    <cellStyle name="Parastais_FMLikp01_p05_221205_pap_afp_makp" xfId="120" xr:uid="{00000000-0005-0000-0000-000043000000}"/>
    <cellStyle name="Paskaidrojošs teksts" xfId="57" xr:uid="{00000000-0005-0000-0000-000044000000}"/>
    <cellStyle name="Pārbaudes šūna" xfId="60" xr:uid="{00000000-0005-0000-0000-000045000000}"/>
    <cellStyle name="Pie??m." xfId="125" xr:uid="{00000000-0005-0000-0000-000047000000}"/>
    <cellStyle name="Piezīme" xfId="58" xr:uid="{00000000-0005-0000-0000-000048000000}"/>
    <cellStyle name="Piezīme 2" xfId="59" xr:uid="{00000000-0005-0000-0000-000049000000}"/>
    <cellStyle name="Saistītā šūna" xfId="61" xr:uid="{00000000-0005-0000-0000-00004A000000}"/>
    <cellStyle name="SAPBEXaggData" xfId="62" xr:uid="{00000000-0005-0000-0000-00004B000000}"/>
    <cellStyle name="SAPBEXaggDataEmph" xfId="63" xr:uid="{00000000-0005-0000-0000-00004C000000}"/>
    <cellStyle name="SAPBEXaggItem" xfId="64" xr:uid="{00000000-0005-0000-0000-00004D000000}"/>
    <cellStyle name="SAPBEXaggItemX" xfId="65" xr:uid="{00000000-0005-0000-0000-00004E000000}"/>
    <cellStyle name="SAPBEXchaText" xfId="66" xr:uid="{00000000-0005-0000-0000-00004F000000}"/>
    <cellStyle name="SAPBEXexcBad7" xfId="67" xr:uid="{00000000-0005-0000-0000-000050000000}"/>
    <cellStyle name="SAPBEXexcBad8" xfId="68" xr:uid="{00000000-0005-0000-0000-000051000000}"/>
    <cellStyle name="SAPBEXexcBad9" xfId="69" xr:uid="{00000000-0005-0000-0000-000052000000}"/>
    <cellStyle name="SAPBEXexcCritical4" xfId="70" xr:uid="{00000000-0005-0000-0000-000053000000}"/>
    <cellStyle name="SAPBEXexcCritical5" xfId="71" xr:uid="{00000000-0005-0000-0000-000054000000}"/>
    <cellStyle name="SAPBEXexcCritical6" xfId="72" xr:uid="{00000000-0005-0000-0000-000055000000}"/>
    <cellStyle name="SAPBEXexcGood1" xfId="73" xr:uid="{00000000-0005-0000-0000-000056000000}"/>
    <cellStyle name="SAPBEXexcGood2" xfId="74" xr:uid="{00000000-0005-0000-0000-000057000000}"/>
    <cellStyle name="SAPBEXexcGood3" xfId="75" xr:uid="{00000000-0005-0000-0000-000058000000}"/>
    <cellStyle name="SAPBEXfilterDrill" xfId="76" xr:uid="{00000000-0005-0000-0000-000059000000}"/>
    <cellStyle name="SAPBEXfilterItem" xfId="77" xr:uid="{00000000-0005-0000-0000-00005A000000}"/>
    <cellStyle name="SAPBEXfilterText" xfId="78" xr:uid="{00000000-0005-0000-0000-00005B000000}"/>
    <cellStyle name="SAPBEXfilterText 2" xfId="79" xr:uid="{00000000-0005-0000-0000-00005C000000}"/>
    <cellStyle name="SAPBEXformats" xfId="80" xr:uid="{00000000-0005-0000-0000-00005D000000}"/>
    <cellStyle name="SAPBEXheaderItem" xfId="81" xr:uid="{00000000-0005-0000-0000-00005E000000}"/>
    <cellStyle name="SAPBEXheaderItem 2" xfId="82" xr:uid="{00000000-0005-0000-0000-00005F000000}"/>
    <cellStyle name="SAPBEXheaderText" xfId="83" xr:uid="{00000000-0005-0000-0000-000060000000}"/>
    <cellStyle name="SAPBEXheaderText 2" xfId="84" xr:uid="{00000000-0005-0000-0000-000061000000}"/>
    <cellStyle name="SAPBEXHLevel0" xfId="85" xr:uid="{00000000-0005-0000-0000-000062000000}"/>
    <cellStyle name="SAPBEXHLevel0 2" xfId="86" xr:uid="{00000000-0005-0000-0000-000063000000}"/>
    <cellStyle name="SAPBEXHLevel0X" xfId="87" xr:uid="{00000000-0005-0000-0000-000064000000}"/>
    <cellStyle name="SAPBEXHLevel0X 2" xfId="88" xr:uid="{00000000-0005-0000-0000-000065000000}"/>
    <cellStyle name="SAPBEXHLevel1" xfId="89" xr:uid="{00000000-0005-0000-0000-000066000000}"/>
    <cellStyle name="SAPBEXHLevel1 2" xfId="90" xr:uid="{00000000-0005-0000-0000-000067000000}"/>
    <cellStyle name="SAPBEXHLevel1X" xfId="91" xr:uid="{00000000-0005-0000-0000-000068000000}"/>
    <cellStyle name="SAPBEXHLevel1X 2" xfId="92" xr:uid="{00000000-0005-0000-0000-000069000000}"/>
    <cellStyle name="SAPBEXHLevel2" xfId="93" xr:uid="{00000000-0005-0000-0000-00006A000000}"/>
    <cellStyle name="SAPBEXHLevel2 2" xfId="94" xr:uid="{00000000-0005-0000-0000-00006B000000}"/>
    <cellStyle name="SAPBEXHLevel2X" xfId="95" xr:uid="{00000000-0005-0000-0000-00006C000000}"/>
    <cellStyle name="SAPBEXHLevel2X 2" xfId="96" xr:uid="{00000000-0005-0000-0000-00006D000000}"/>
    <cellStyle name="SAPBEXHLevel3" xfId="97" xr:uid="{00000000-0005-0000-0000-00006E000000}"/>
    <cellStyle name="SAPBEXHLevel3 2" xfId="98" xr:uid="{00000000-0005-0000-0000-00006F000000}"/>
    <cellStyle name="SAPBEXHLevel3X" xfId="99" xr:uid="{00000000-0005-0000-0000-000070000000}"/>
    <cellStyle name="SAPBEXHLevel3X 2" xfId="100" xr:uid="{00000000-0005-0000-0000-000071000000}"/>
    <cellStyle name="SAPBEXinputData" xfId="101" xr:uid="{00000000-0005-0000-0000-000072000000}"/>
    <cellStyle name="SAPBEXinputData 2" xfId="102" xr:uid="{00000000-0005-0000-0000-000073000000}"/>
    <cellStyle name="SAPBEXresData" xfId="103" xr:uid="{00000000-0005-0000-0000-000074000000}"/>
    <cellStyle name="SAPBEXresDataEmph" xfId="104" xr:uid="{00000000-0005-0000-0000-000075000000}"/>
    <cellStyle name="SAPBEXresItem" xfId="105" xr:uid="{00000000-0005-0000-0000-000076000000}"/>
    <cellStyle name="SAPBEXresItemX" xfId="106" xr:uid="{00000000-0005-0000-0000-000077000000}"/>
    <cellStyle name="SAPBEXstdData" xfId="107" xr:uid="{00000000-0005-0000-0000-000078000000}"/>
    <cellStyle name="SAPBEXstdDataEmph" xfId="108" xr:uid="{00000000-0005-0000-0000-000079000000}"/>
    <cellStyle name="SAPBEXstdItem" xfId="109" xr:uid="{00000000-0005-0000-0000-00007A000000}"/>
    <cellStyle name="SAPBEXstdItem 2" xfId="126" xr:uid="{00000000-0005-0000-0000-00007B000000}"/>
    <cellStyle name="SAPBEXstdItemX" xfId="110" xr:uid="{00000000-0005-0000-0000-00007C000000}"/>
    <cellStyle name="SAPBEXtitle" xfId="111" xr:uid="{00000000-0005-0000-0000-00007D000000}"/>
    <cellStyle name="SAPBEXtitle 2" xfId="112" xr:uid="{00000000-0005-0000-0000-00007E000000}"/>
    <cellStyle name="SAPBEXundefined" xfId="113" xr:uid="{00000000-0005-0000-0000-00007F000000}"/>
    <cellStyle name="Sheet Title" xfId="114" xr:uid="{00000000-0005-0000-0000-000080000000}"/>
    <cellStyle name="Slikts" xfId="115" xr:uid="{00000000-0005-0000-0000-000081000000}"/>
    <cellStyle name="Style 1" xfId="127" xr:uid="{00000000-0005-0000-0000-000082000000}"/>
    <cellStyle name="V?st." xfId="128" xr:uid="{00000000-0005-0000-0000-000083000000}"/>
    <cellStyle name="Virsraksts 1" xfId="116" xr:uid="{00000000-0005-0000-0000-000084000000}"/>
    <cellStyle name="Virsraksts 2" xfId="117" xr:uid="{00000000-0005-0000-0000-000085000000}"/>
    <cellStyle name="Virsraksts 3" xfId="118" xr:uid="{00000000-0005-0000-0000-000086000000}"/>
    <cellStyle name="Virsraksts 4" xfId="119" xr:uid="{00000000-0005-0000-0000-000087000000}"/>
  </cellStyles>
  <dxfs count="0"/>
  <tableStyles count="0" defaultTableStyle="TableStyleMedium2" defaultPivotStyle="PivotStyleLight16"/>
  <colors>
    <mruColors>
      <color rgb="FFFF00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H133"/>
  <sheetViews>
    <sheetView tabSelected="1" zoomScale="50" zoomScaleNormal="50" workbookViewId="0">
      <selection activeCell="P19" sqref="P19"/>
    </sheetView>
  </sheetViews>
  <sheetFormatPr defaultColWidth="9.1796875" defaultRowHeight="18"/>
  <cols>
    <col min="1" max="1" width="14.7265625" style="51" customWidth="1"/>
    <col min="2" max="2" width="12.1796875" style="51" customWidth="1"/>
    <col min="3" max="3" width="17" style="51" customWidth="1"/>
    <col min="4" max="4" width="49.26953125" style="53" customWidth="1"/>
    <col min="5" max="5" width="22.7265625" style="51" customWidth="1"/>
    <col min="6" max="6" width="24.1796875" style="51" customWidth="1"/>
    <col min="7" max="7" width="15" style="51" customWidth="1"/>
    <col min="8" max="8" width="16.81640625" style="51" customWidth="1"/>
    <col min="9" max="16384" width="9.1796875" style="51"/>
  </cols>
  <sheetData>
    <row r="2" spans="1:8" ht="57.75" customHeight="1">
      <c r="D2" s="94" t="s">
        <v>243</v>
      </c>
      <c r="E2" s="94"/>
      <c r="F2" s="94"/>
      <c r="G2" s="94"/>
      <c r="H2" s="94"/>
    </row>
    <row r="4" spans="1:8" ht="122.5">
      <c r="A4" s="41" t="s">
        <v>238</v>
      </c>
      <c r="B4" s="41" t="s">
        <v>118</v>
      </c>
      <c r="C4" s="41" t="s">
        <v>119</v>
      </c>
      <c r="D4" s="42" t="s">
        <v>120</v>
      </c>
      <c r="E4" s="43" t="s">
        <v>242</v>
      </c>
      <c r="F4" s="93" t="s">
        <v>241</v>
      </c>
      <c r="G4" s="1" t="s">
        <v>244</v>
      </c>
      <c r="H4" s="2" t="s">
        <v>245</v>
      </c>
    </row>
    <row r="5" spans="1:8" ht="39" customHeight="1">
      <c r="A5" s="95" t="s">
        <v>236</v>
      </c>
      <c r="B5" s="96"/>
      <c r="C5" s="96"/>
      <c r="D5" s="96"/>
      <c r="E5" s="96"/>
      <c r="F5" s="96"/>
      <c r="G5" s="96"/>
      <c r="H5" s="97"/>
    </row>
    <row r="6" spans="1:8" ht="52.5">
      <c r="A6" s="88">
        <v>36560</v>
      </c>
      <c r="B6" s="89"/>
      <c r="C6" s="90" t="s">
        <v>149</v>
      </c>
      <c r="D6" s="90" t="s">
        <v>166</v>
      </c>
      <c r="E6" s="91"/>
      <c r="F6" s="91"/>
      <c r="G6" s="91"/>
      <c r="H6" s="91"/>
    </row>
    <row r="7" spans="1:8">
      <c r="A7" s="83" t="s">
        <v>1</v>
      </c>
      <c r="B7" s="84"/>
      <c r="C7" s="13" t="s">
        <v>148</v>
      </c>
      <c r="D7" s="85" t="s">
        <v>0</v>
      </c>
      <c r="E7" s="86">
        <f>E8+E48</f>
        <v>8990107</v>
      </c>
      <c r="F7" s="86">
        <f>F8+F48</f>
        <v>9265959</v>
      </c>
      <c r="G7" s="86">
        <f t="shared" ref="G7:G70" si="0">F7-E7</f>
        <v>275852</v>
      </c>
      <c r="H7" s="87">
        <f t="shared" ref="H7:H70" si="1">G7/E7*100</f>
        <v>3.0683950702700202</v>
      </c>
    </row>
    <row r="8" spans="1:8">
      <c r="A8" s="58" t="s">
        <v>167</v>
      </c>
      <c r="B8" s="59" t="s">
        <v>96</v>
      </c>
      <c r="C8" s="13" t="s">
        <v>150</v>
      </c>
      <c r="D8" s="60" t="s">
        <v>168</v>
      </c>
      <c r="E8" s="61">
        <f>E9</f>
        <v>8990107</v>
      </c>
      <c r="F8" s="61">
        <f>F9</f>
        <v>9265959</v>
      </c>
      <c r="G8" s="57">
        <f t="shared" si="0"/>
        <v>275852</v>
      </c>
      <c r="H8" s="82">
        <f t="shared" si="1"/>
        <v>3.0683950702700202</v>
      </c>
    </row>
    <row r="9" spans="1:8">
      <c r="A9" s="62" t="s">
        <v>169</v>
      </c>
      <c r="B9" s="63" t="s">
        <v>101</v>
      </c>
      <c r="C9" s="60" t="s">
        <v>151</v>
      </c>
      <c r="D9" s="62" t="s">
        <v>152</v>
      </c>
      <c r="E9" s="61">
        <f>E10+E22</f>
        <v>8990107</v>
      </c>
      <c r="F9" s="61">
        <f t="shared" ref="F9" si="2">F10+F22</f>
        <v>9265959</v>
      </c>
      <c r="G9" s="57">
        <f t="shared" si="0"/>
        <v>275852</v>
      </c>
      <c r="H9" s="82">
        <f t="shared" si="1"/>
        <v>3.0683950702700202</v>
      </c>
    </row>
    <row r="10" spans="1:8">
      <c r="A10" s="64" t="s">
        <v>170</v>
      </c>
      <c r="B10" s="63" t="s">
        <v>101</v>
      </c>
      <c r="C10" s="60">
        <v>2000</v>
      </c>
      <c r="D10" s="62" t="s">
        <v>153</v>
      </c>
      <c r="E10" s="61">
        <f>E11+E16+E17</f>
        <v>8990107</v>
      </c>
      <c r="F10" s="61">
        <f t="shared" ref="F10" si="3">F11+F16+F17</f>
        <v>9265959</v>
      </c>
      <c r="G10" s="57">
        <f t="shared" si="0"/>
        <v>275852</v>
      </c>
      <c r="H10" s="82">
        <f t="shared" si="1"/>
        <v>3.0683950702700202</v>
      </c>
    </row>
    <row r="11" spans="1:8" hidden="1">
      <c r="A11" s="64" t="s">
        <v>171</v>
      </c>
      <c r="B11" s="64" t="s">
        <v>101</v>
      </c>
      <c r="C11" s="64" t="s">
        <v>154</v>
      </c>
      <c r="D11" s="65" t="s">
        <v>172</v>
      </c>
      <c r="E11" s="61">
        <f>E12+E13+E14+E15</f>
        <v>0</v>
      </c>
      <c r="F11" s="61">
        <f t="shared" ref="F11" si="4">F12+F13+F14+F15</f>
        <v>0</v>
      </c>
      <c r="G11" s="57">
        <f t="shared" si="0"/>
        <v>0</v>
      </c>
      <c r="H11" s="82" t="e">
        <f t="shared" si="1"/>
        <v>#DIV/0!</v>
      </c>
    </row>
    <row r="12" spans="1:8" ht="36" hidden="1">
      <c r="A12" s="66" t="s">
        <v>173</v>
      </c>
      <c r="B12" s="64" t="s">
        <v>101</v>
      </c>
      <c r="C12" s="66" t="s">
        <v>155</v>
      </c>
      <c r="D12" s="65" t="s">
        <v>174</v>
      </c>
      <c r="E12" s="61"/>
      <c r="F12" s="61"/>
      <c r="G12" s="57">
        <f t="shared" si="0"/>
        <v>0</v>
      </c>
      <c r="H12" s="82" t="e">
        <f t="shared" si="1"/>
        <v>#DIV/0!</v>
      </c>
    </row>
    <row r="13" spans="1:8" ht="54" hidden="1">
      <c r="A13" s="66" t="s">
        <v>175</v>
      </c>
      <c r="B13" s="64" t="s">
        <v>101</v>
      </c>
      <c r="C13" s="66" t="s">
        <v>156</v>
      </c>
      <c r="D13" s="65" t="s">
        <v>176</v>
      </c>
      <c r="E13" s="61"/>
      <c r="F13" s="61"/>
      <c r="G13" s="57">
        <f t="shared" si="0"/>
        <v>0</v>
      </c>
      <c r="H13" s="82" t="e">
        <f t="shared" si="1"/>
        <v>#DIV/0!</v>
      </c>
    </row>
    <row r="14" spans="1:8" ht="36" hidden="1">
      <c r="A14" s="66" t="s">
        <v>177</v>
      </c>
      <c r="B14" s="64" t="s">
        <v>101</v>
      </c>
      <c r="C14" s="66" t="s">
        <v>178</v>
      </c>
      <c r="D14" s="65" t="s">
        <v>179</v>
      </c>
      <c r="E14" s="61"/>
      <c r="F14" s="61"/>
      <c r="G14" s="57">
        <f t="shared" si="0"/>
        <v>0</v>
      </c>
      <c r="H14" s="82" t="e">
        <f t="shared" si="1"/>
        <v>#DIV/0!</v>
      </c>
    </row>
    <row r="15" spans="1:8" ht="54" hidden="1">
      <c r="A15" s="66" t="s">
        <v>180</v>
      </c>
      <c r="B15" s="64" t="s">
        <v>101</v>
      </c>
      <c r="C15" s="66" t="s">
        <v>181</v>
      </c>
      <c r="D15" s="65" t="s">
        <v>182</v>
      </c>
      <c r="E15" s="61"/>
      <c r="F15" s="61"/>
      <c r="G15" s="57">
        <f t="shared" si="0"/>
        <v>0</v>
      </c>
      <c r="H15" s="82" t="e">
        <f t="shared" si="1"/>
        <v>#DIV/0!</v>
      </c>
    </row>
    <row r="16" spans="1:8" hidden="1">
      <c r="A16" s="64" t="s">
        <v>183</v>
      </c>
      <c r="B16" s="64" t="s">
        <v>101</v>
      </c>
      <c r="C16" s="64" t="s">
        <v>184</v>
      </c>
      <c r="D16" s="65" t="s">
        <v>185</v>
      </c>
      <c r="E16" s="61"/>
      <c r="F16" s="61"/>
      <c r="G16" s="57">
        <f t="shared" si="0"/>
        <v>0</v>
      </c>
      <c r="H16" s="82" t="e">
        <f t="shared" si="1"/>
        <v>#DIV/0!</v>
      </c>
    </row>
    <row r="17" spans="1:8" ht="54">
      <c r="A17" s="64" t="s">
        <v>186</v>
      </c>
      <c r="B17" s="64" t="s">
        <v>101</v>
      </c>
      <c r="C17" s="64" t="s">
        <v>157</v>
      </c>
      <c r="D17" s="65" t="s">
        <v>158</v>
      </c>
      <c r="E17" s="61">
        <f>E18+E19+E20+E21</f>
        <v>8990107</v>
      </c>
      <c r="F17" s="61">
        <f t="shared" ref="F17" si="5">F18+F19+F20+F21</f>
        <v>9265959</v>
      </c>
      <c r="G17" s="57">
        <f t="shared" si="0"/>
        <v>275852</v>
      </c>
      <c r="H17" s="82">
        <f t="shared" si="1"/>
        <v>3.0683950702700202</v>
      </c>
    </row>
    <row r="18" spans="1:8" ht="36" hidden="1">
      <c r="A18" s="66" t="s">
        <v>187</v>
      </c>
      <c r="B18" s="64" t="s">
        <v>101</v>
      </c>
      <c r="C18" s="66" t="s">
        <v>159</v>
      </c>
      <c r="D18" s="65" t="s">
        <v>188</v>
      </c>
      <c r="E18" s="61"/>
      <c r="F18" s="61"/>
      <c r="G18" s="57">
        <f t="shared" si="0"/>
        <v>0</v>
      </c>
      <c r="H18" s="82" t="e">
        <f t="shared" si="1"/>
        <v>#DIV/0!</v>
      </c>
    </row>
    <row r="19" spans="1:8" ht="54">
      <c r="A19" s="66" t="s">
        <v>189</v>
      </c>
      <c r="B19" s="64" t="s">
        <v>101</v>
      </c>
      <c r="C19" s="66" t="s">
        <v>160</v>
      </c>
      <c r="D19" s="65" t="s">
        <v>190</v>
      </c>
      <c r="E19" s="57">
        <v>8990107</v>
      </c>
      <c r="F19" s="57">
        <v>9265959</v>
      </c>
      <c r="G19" s="57">
        <f t="shared" si="0"/>
        <v>275852</v>
      </c>
      <c r="H19" s="82">
        <f t="shared" si="1"/>
        <v>3.0683950702700202</v>
      </c>
    </row>
    <row r="20" spans="1:8" ht="54" hidden="1">
      <c r="A20" s="66" t="s">
        <v>191</v>
      </c>
      <c r="B20" s="64" t="s">
        <v>101</v>
      </c>
      <c r="C20" s="66" t="s">
        <v>161</v>
      </c>
      <c r="D20" s="65" t="s">
        <v>192</v>
      </c>
      <c r="E20" s="61"/>
      <c r="F20" s="61"/>
      <c r="G20" s="57">
        <f t="shared" si="0"/>
        <v>0</v>
      </c>
      <c r="H20" s="82" t="e">
        <f t="shared" si="1"/>
        <v>#DIV/0!</v>
      </c>
    </row>
    <row r="21" spans="1:8" ht="54" hidden="1">
      <c r="A21" s="66" t="s">
        <v>193</v>
      </c>
      <c r="B21" s="64" t="s">
        <v>101</v>
      </c>
      <c r="C21" s="66" t="s">
        <v>162</v>
      </c>
      <c r="D21" s="65" t="s">
        <v>194</v>
      </c>
      <c r="E21" s="61"/>
      <c r="F21" s="61"/>
      <c r="G21" s="57">
        <f t="shared" si="0"/>
        <v>0</v>
      </c>
      <c r="H21" s="82" t="e">
        <f t="shared" si="1"/>
        <v>#DIV/0!</v>
      </c>
    </row>
    <row r="22" spans="1:8" hidden="1">
      <c r="A22" s="63" t="s">
        <v>195</v>
      </c>
      <c r="B22" s="64" t="s">
        <v>101</v>
      </c>
      <c r="C22" s="63" t="s">
        <v>195</v>
      </c>
      <c r="D22" s="62" t="s">
        <v>196</v>
      </c>
      <c r="E22" s="61">
        <f>E23+E24</f>
        <v>0</v>
      </c>
      <c r="F22" s="61">
        <f t="shared" ref="F22" si="6">F23+F24</f>
        <v>0</v>
      </c>
      <c r="G22" s="57">
        <f t="shared" si="0"/>
        <v>0</v>
      </c>
      <c r="H22" s="82" t="e">
        <f t="shared" si="1"/>
        <v>#DIV/0!</v>
      </c>
    </row>
    <row r="23" spans="1:8" ht="36" hidden="1">
      <c r="A23" s="67">
        <v>22520</v>
      </c>
      <c r="B23" s="64" t="s">
        <v>101</v>
      </c>
      <c r="C23" s="67">
        <v>22520</v>
      </c>
      <c r="D23" s="65" t="s">
        <v>197</v>
      </c>
      <c r="E23" s="61"/>
      <c r="F23" s="61"/>
      <c r="G23" s="57">
        <f t="shared" si="0"/>
        <v>0</v>
      </c>
      <c r="H23" s="82" t="e">
        <f t="shared" si="1"/>
        <v>#DIV/0!</v>
      </c>
    </row>
    <row r="24" spans="1:8" hidden="1">
      <c r="A24" s="67" t="s">
        <v>198</v>
      </c>
      <c r="B24" s="64" t="s">
        <v>101</v>
      </c>
      <c r="C24" s="67" t="s">
        <v>198</v>
      </c>
      <c r="D24" s="65" t="s">
        <v>199</v>
      </c>
      <c r="E24" s="61"/>
      <c r="F24" s="61"/>
      <c r="G24" s="57">
        <f t="shared" si="0"/>
        <v>0</v>
      </c>
      <c r="H24" s="82" t="e">
        <f t="shared" si="1"/>
        <v>#DIV/0!</v>
      </c>
    </row>
    <row r="25" spans="1:8" hidden="1">
      <c r="A25" s="68" t="s">
        <v>200</v>
      </c>
      <c r="B25" s="69" t="s">
        <v>110</v>
      </c>
      <c r="C25" s="70" t="s">
        <v>163</v>
      </c>
      <c r="D25" s="62" t="s">
        <v>201</v>
      </c>
      <c r="E25" s="61">
        <f t="shared" ref="E25:F40" si="7">E31+E36</f>
        <v>0</v>
      </c>
      <c r="F25" s="61">
        <f t="shared" si="7"/>
        <v>0</v>
      </c>
      <c r="G25" s="57">
        <f t="shared" si="0"/>
        <v>0</v>
      </c>
      <c r="H25" s="82" t="e">
        <f t="shared" si="1"/>
        <v>#DIV/0!</v>
      </c>
    </row>
    <row r="26" spans="1:8" hidden="1">
      <c r="A26" s="68" t="s">
        <v>202</v>
      </c>
      <c r="B26" s="69" t="s">
        <v>110</v>
      </c>
      <c r="C26" s="68" t="s">
        <v>163</v>
      </c>
      <c r="D26" s="62" t="s">
        <v>203</v>
      </c>
      <c r="E26" s="61">
        <f t="shared" si="7"/>
        <v>0</v>
      </c>
      <c r="F26" s="61">
        <f t="shared" si="7"/>
        <v>0</v>
      </c>
      <c r="G26" s="57">
        <f t="shared" si="0"/>
        <v>0</v>
      </c>
      <c r="H26" s="82" t="e">
        <f t="shared" si="1"/>
        <v>#DIV/0!</v>
      </c>
    </row>
    <row r="27" spans="1:8" ht="52.5" hidden="1">
      <c r="A27" s="62" t="s">
        <v>204</v>
      </c>
      <c r="B27" s="71" t="s">
        <v>110</v>
      </c>
      <c r="C27" s="62" t="s">
        <v>205</v>
      </c>
      <c r="D27" s="62" t="s">
        <v>206</v>
      </c>
      <c r="E27" s="61">
        <f t="shared" si="7"/>
        <v>0</v>
      </c>
      <c r="F27" s="61">
        <f t="shared" si="7"/>
        <v>0</v>
      </c>
      <c r="G27" s="57">
        <f t="shared" si="0"/>
        <v>0</v>
      </c>
      <c r="H27" s="82" t="e">
        <f t="shared" si="1"/>
        <v>#DIV/0!</v>
      </c>
    </row>
    <row r="28" spans="1:8" hidden="1">
      <c r="A28" s="71" t="s">
        <v>207</v>
      </c>
      <c r="B28" s="71" t="s">
        <v>110</v>
      </c>
      <c r="C28" s="71" t="s">
        <v>207</v>
      </c>
      <c r="D28" s="65" t="s">
        <v>208</v>
      </c>
      <c r="E28" s="61">
        <f t="shared" si="7"/>
        <v>0</v>
      </c>
      <c r="F28" s="61">
        <f t="shared" si="7"/>
        <v>0</v>
      </c>
      <c r="G28" s="57">
        <f t="shared" si="0"/>
        <v>0</v>
      </c>
      <c r="H28" s="82" t="e">
        <f t="shared" si="1"/>
        <v>#DIV/0!</v>
      </c>
    </row>
    <row r="29" spans="1:8" ht="54" hidden="1">
      <c r="A29" s="71" t="s">
        <v>209</v>
      </c>
      <c r="B29" s="71" t="s">
        <v>110</v>
      </c>
      <c r="C29" s="71" t="s">
        <v>209</v>
      </c>
      <c r="D29" s="65" t="s">
        <v>164</v>
      </c>
      <c r="E29" s="61">
        <f t="shared" si="7"/>
        <v>0</v>
      </c>
      <c r="F29" s="61">
        <f t="shared" si="7"/>
        <v>0</v>
      </c>
      <c r="G29" s="57">
        <f t="shared" si="0"/>
        <v>0</v>
      </c>
      <c r="H29" s="82" t="e">
        <f t="shared" si="1"/>
        <v>#DIV/0!</v>
      </c>
    </row>
    <row r="30" spans="1:8" hidden="1">
      <c r="A30" s="67">
        <v>22421</v>
      </c>
      <c r="B30" s="71" t="s">
        <v>110</v>
      </c>
      <c r="C30" s="67">
        <v>22421</v>
      </c>
      <c r="D30" s="65" t="s">
        <v>210</v>
      </c>
      <c r="E30" s="61">
        <f t="shared" si="7"/>
        <v>0</v>
      </c>
      <c r="F30" s="61">
        <f t="shared" si="7"/>
        <v>0</v>
      </c>
      <c r="G30" s="57">
        <f t="shared" si="0"/>
        <v>0</v>
      </c>
      <c r="H30" s="82" t="e">
        <f t="shared" si="1"/>
        <v>#DIV/0!</v>
      </c>
    </row>
    <row r="31" spans="1:8" hidden="1">
      <c r="A31" s="67">
        <v>22422</v>
      </c>
      <c r="B31" s="71" t="s">
        <v>110</v>
      </c>
      <c r="C31" s="67">
        <v>22422</v>
      </c>
      <c r="D31" s="65" t="s">
        <v>211</v>
      </c>
      <c r="E31" s="61">
        <f t="shared" si="7"/>
        <v>0</v>
      </c>
      <c r="F31" s="61">
        <f t="shared" si="7"/>
        <v>0</v>
      </c>
      <c r="G31" s="57">
        <f t="shared" si="0"/>
        <v>0</v>
      </c>
      <c r="H31" s="82" t="e">
        <f t="shared" si="1"/>
        <v>#DIV/0!</v>
      </c>
    </row>
    <row r="32" spans="1:8" hidden="1">
      <c r="A32" s="67">
        <v>22423</v>
      </c>
      <c r="B32" s="71" t="s">
        <v>110</v>
      </c>
      <c r="C32" s="67">
        <v>22423</v>
      </c>
      <c r="D32" s="65" t="s">
        <v>212</v>
      </c>
      <c r="E32" s="61">
        <f t="shared" si="7"/>
        <v>0</v>
      </c>
      <c r="F32" s="61">
        <f t="shared" si="7"/>
        <v>0</v>
      </c>
      <c r="G32" s="57">
        <f t="shared" si="0"/>
        <v>0</v>
      </c>
      <c r="H32" s="82" t="e">
        <f t="shared" si="1"/>
        <v>#DIV/0!</v>
      </c>
    </row>
    <row r="33" spans="1:8" ht="36" hidden="1">
      <c r="A33" s="67">
        <v>22424</v>
      </c>
      <c r="B33" s="71" t="s">
        <v>110</v>
      </c>
      <c r="C33" s="67">
        <v>22424</v>
      </c>
      <c r="D33" s="65" t="s">
        <v>213</v>
      </c>
      <c r="E33" s="61">
        <f>E39+E44</f>
        <v>0</v>
      </c>
      <c r="F33" s="61">
        <f t="shared" si="7"/>
        <v>0</v>
      </c>
      <c r="G33" s="57">
        <f t="shared" si="0"/>
        <v>0</v>
      </c>
      <c r="H33" s="82" t="e">
        <f t="shared" si="1"/>
        <v>#DIV/0!</v>
      </c>
    </row>
    <row r="34" spans="1:8" ht="36" hidden="1">
      <c r="A34" s="71">
        <v>22430</v>
      </c>
      <c r="B34" s="71" t="s">
        <v>110</v>
      </c>
      <c r="C34" s="71">
        <v>22430</v>
      </c>
      <c r="D34" s="72" t="s">
        <v>214</v>
      </c>
      <c r="E34" s="61">
        <f t="shared" si="7"/>
        <v>0</v>
      </c>
      <c r="F34" s="61">
        <f t="shared" si="7"/>
        <v>0</v>
      </c>
      <c r="G34" s="57">
        <f t="shared" si="0"/>
        <v>0</v>
      </c>
      <c r="H34" s="82" t="e">
        <f t="shared" si="1"/>
        <v>#DIV/0!</v>
      </c>
    </row>
    <row r="35" spans="1:8" ht="36" hidden="1">
      <c r="A35" s="71" t="s">
        <v>215</v>
      </c>
      <c r="B35" s="71" t="s">
        <v>110</v>
      </c>
      <c r="C35" s="71" t="s">
        <v>215</v>
      </c>
      <c r="D35" s="73" t="s">
        <v>216</v>
      </c>
      <c r="E35" s="61">
        <f t="shared" si="7"/>
        <v>0</v>
      </c>
      <c r="F35" s="61">
        <f t="shared" si="7"/>
        <v>0</v>
      </c>
      <c r="G35" s="57">
        <f t="shared" si="0"/>
        <v>0</v>
      </c>
      <c r="H35" s="82" t="e">
        <f t="shared" si="1"/>
        <v>#DIV/0!</v>
      </c>
    </row>
    <row r="36" spans="1:8" ht="36" hidden="1">
      <c r="A36" s="71" t="s">
        <v>217</v>
      </c>
      <c r="B36" s="71" t="s">
        <v>110</v>
      </c>
      <c r="C36" s="71" t="s">
        <v>217</v>
      </c>
      <c r="D36" s="65" t="s">
        <v>218</v>
      </c>
      <c r="E36" s="61">
        <f t="shared" si="7"/>
        <v>0</v>
      </c>
      <c r="F36" s="61">
        <f t="shared" si="7"/>
        <v>0</v>
      </c>
      <c r="G36" s="57">
        <f t="shared" si="0"/>
        <v>0</v>
      </c>
      <c r="H36" s="82" t="e">
        <f t="shared" si="1"/>
        <v>#DIV/0!</v>
      </c>
    </row>
    <row r="37" spans="1:8" hidden="1">
      <c r="A37" s="71" t="s">
        <v>219</v>
      </c>
      <c r="B37" s="71" t="s">
        <v>110</v>
      </c>
      <c r="C37" s="71" t="s">
        <v>219</v>
      </c>
      <c r="D37" s="65" t="s">
        <v>220</v>
      </c>
      <c r="E37" s="61">
        <f t="shared" si="7"/>
        <v>0</v>
      </c>
      <c r="F37" s="61">
        <f t="shared" si="7"/>
        <v>0</v>
      </c>
      <c r="G37" s="57">
        <f t="shared" si="0"/>
        <v>0</v>
      </c>
      <c r="H37" s="82" t="e">
        <f t="shared" si="1"/>
        <v>#DIV/0!</v>
      </c>
    </row>
    <row r="38" spans="1:8" ht="90" hidden="1">
      <c r="A38" s="71" t="s">
        <v>221</v>
      </c>
      <c r="B38" s="71" t="s">
        <v>110</v>
      </c>
      <c r="C38" s="71" t="s">
        <v>221</v>
      </c>
      <c r="D38" s="65" t="s">
        <v>222</v>
      </c>
      <c r="E38" s="61">
        <f t="shared" si="7"/>
        <v>0</v>
      </c>
      <c r="F38" s="61">
        <f t="shared" si="7"/>
        <v>0</v>
      </c>
      <c r="G38" s="57">
        <f t="shared" si="0"/>
        <v>0</v>
      </c>
      <c r="H38" s="82" t="e">
        <f t="shared" si="1"/>
        <v>#DIV/0!</v>
      </c>
    </row>
    <row r="39" spans="1:8" ht="54" hidden="1">
      <c r="A39" s="71">
        <v>22480</v>
      </c>
      <c r="B39" s="71" t="s">
        <v>110</v>
      </c>
      <c r="C39" s="71">
        <v>22480</v>
      </c>
      <c r="D39" s="72" t="s">
        <v>223</v>
      </c>
      <c r="E39" s="61">
        <f t="shared" si="7"/>
        <v>0</v>
      </c>
      <c r="F39" s="61">
        <f t="shared" si="7"/>
        <v>0</v>
      </c>
      <c r="G39" s="57">
        <f t="shared" si="0"/>
        <v>0</v>
      </c>
      <c r="H39" s="82" t="e">
        <f t="shared" si="1"/>
        <v>#DIV/0!</v>
      </c>
    </row>
    <row r="40" spans="1:8" hidden="1">
      <c r="A40" s="71" t="s">
        <v>224</v>
      </c>
      <c r="B40" s="71" t="s">
        <v>110</v>
      </c>
      <c r="C40" s="71" t="s">
        <v>224</v>
      </c>
      <c r="D40" s="73" t="s">
        <v>225</v>
      </c>
      <c r="E40" s="61">
        <f t="shared" si="7"/>
        <v>0</v>
      </c>
      <c r="F40" s="61">
        <f t="shared" si="7"/>
        <v>0</v>
      </c>
      <c r="G40" s="57">
        <f t="shared" si="0"/>
        <v>0</v>
      </c>
      <c r="H40" s="82" t="e">
        <f t="shared" si="1"/>
        <v>#DIV/0!</v>
      </c>
    </row>
    <row r="41" spans="1:8" ht="35" hidden="1">
      <c r="A41" s="62" t="s">
        <v>226</v>
      </c>
      <c r="B41" s="71" t="s">
        <v>110</v>
      </c>
      <c r="C41" s="62" t="s">
        <v>227</v>
      </c>
      <c r="D41" s="60" t="s">
        <v>228</v>
      </c>
      <c r="E41" s="61">
        <f t="shared" ref="E41:F44" si="8">E47+E52</f>
        <v>0</v>
      </c>
      <c r="F41" s="61">
        <f t="shared" si="8"/>
        <v>0</v>
      </c>
      <c r="G41" s="57">
        <f t="shared" si="0"/>
        <v>0</v>
      </c>
      <c r="H41" s="82" t="e">
        <f t="shared" si="1"/>
        <v>#DIV/0!</v>
      </c>
    </row>
    <row r="42" spans="1:8" ht="54" hidden="1">
      <c r="A42" s="71" t="s">
        <v>229</v>
      </c>
      <c r="B42" s="71" t="s">
        <v>110</v>
      </c>
      <c r="C42" s="71" t="s">
        <v>229</v>
      </c>
      <c r="D42" s="73" t="s">
        <v>230</v>
      </c>
      <c r="E42" s="61">
        <f t="shared" si="8"/>
        <v>0</v>
      </c>
      <c r="F42" s="61">
        <f t="shared" si="8"/>
        <v>0</v>
      </c>
      <c r="G42" s="57">
        <f t="shared" si="0"/>
        <v>0</v>
      </c>
      <c r="H42" s="82" t="e">
        <f t="shared" si="1"/>
        <v>#DIV/0!</v>
      </c>
    </row>
    <row r="43" spans="1:8" ht="54" hidden="1">
      <c r="A43" s="71">
        <v>22620</v>
      </c>
      <c r="B43" s="71" t="s">
        <v>110</v>
      </c>
      <c r="C43" s="71">
        <v>22620</v>
      </c>
      <c r="D43" s="73" t="s">
        <v>165</v>
      </c>
      <c r="E43" s="61">
        <f t="shared" si="8"/>
        <v>0</v>
      </c>
      <c r="F43" s="61">
        <f t="shared" si="8"/>
        <v>0</v>
      </c>
      <c r="G43" s="57">
        <f t="shared" si="0"/>
        <v>0</v>
      </c>
      <c r="H43" s="82" t="e">
        <f t="shared" si="1"/>
        <v>#DIV/0!</v>
      </c>
    </row>
    <row r="44" spans="1:8" hidden="1">
      <c r="A44" s="71" t="s">
        <v>231</v>
      </c>
      <c r="B44" s="71" t="s">
        <v>110</v>
      </c>
      <c r="C44" s="71" t="s">
        <v>231</v>
      </c>
      <c r="D44" s="73" t="s">
        <v>232</v>
      </c>
      <c r="E44" s="61">
        <f>E50+E55</f>
        <v>0</v>
      </c>
      <c r="F44" s="61">
        <f t="shared" si="8"/>
        <v>0</v>
      </c>
      <c r="G44" s="57">
        <f t="shared" si="0"/>
        <v>0</v>
      </c>
      <c r="H44" s="82" t="e">
        <f t="shared" si="1"/>
        <v>#DIV/0!</v>
      </c>
    </row>
    <row r="45" spans="1:8" ht="35" hidden="1">
      <c r="A45" s="14" t="s">
        <v>2</v>
      </c>
      <c r="B45" s="15" t="s">
        <v>83</v>
      </c>
      <c r="C45" s="16" t="s">
        <v>84</v>
      </c>
      <c r="D45" s="56" t="s">
        <v>121</v>
      </c>
      <c r="E45" s="61"/>
      <c r="F45" s="61"/>
      <c r="G45" s="57">
        <f t="shared" si="0"/>
        <v>0</v>
      </c>
      <c r="H45" s="82" t="e">
        <f t="shared" si="1"/>
        <v>#DIV/0!</v>
      </c>
    </row>
    <row r="46" spans="1:8" ht="35" hidden="1">
      <c r="A46" s="14" t="s">
        <v>3</v>
      </c>
      <c r="B46" s="15" t="s">
        <v>85</v>
      </c>
      <c r="C46" s="16" t="s">
        <v>86</v>
      </c>
      <c r="D46" s="56" t="s">
        <v>122</v>
      </c>
      <c r="E46" s="61"/>
      <c r="F46" s="61"/>
      <c r="G46" s="57">
        <f t="shared" si="0"/>
        <v>0</v>
      </c>
      <c r="H46" s="82" t="e">
        <f t="shared" si="1"/>
        <v>#DIV/0!</v>
      </c>
    </row>
    <row r="47" spans="1:8" ht="36" hidden="1">
      <c r="A47" s="18">
        <v>21210</v>
      </c>
      <c r="B47" s="19" t="s">
        <v>85</v>
      </c>
      <c r="C47" s="20">
        <v>21210</v>
      </c>
      <c r="D47" s="74" t="s">
        <v>4</v>
      </c>
      <c r="E47" s="61">
        <v>0</v>
      </c>
      <c r="F47" s="61"/>
      <c r="G47" s="57">
        <f t="shared" si="0"/>
        <v>0</v>
      </c>
      <c r="H47" s="82" t="e">
        <f t="shared" si="1"/>
        <v>#DIV/0!</v>
      </c>
    </row>
    <row r="48" spans="1:8" ht="35" hidden="1">
      <c r="A48" s="14" t="s">
        <v>6</v>
      </c>
      <c r="B48" s="15" t="s">
        <v>87</v>
      </c>
      <c r="C48" s="16" t="s">
        <v>88</v>
      </c>
      <c r="D48" s="56" t="s">
        <v>5</v>
      </c>
      <c r="E48" s="57">
        <f>E44+E56+E61</f>
        <v>0</v>
      </c>
      <c r="F48" s="57">
        <f t="shared" ref="F48" si="9">F44+F56+F61</f>
        <v>0</v>
      </c>
      <c r="G48" s="57">
        <f t="shared" si="0"/>
        <v>0</v>
      </c>
      <c r="H48" s="82" t="e">
        <f t="shared" si="1"/>
        <v>#DIV/0!</v>
      </c>
    </row>
    <row r="49" spans="1:8" hidden="1">
      <c r="A49" s="14" t="s">
        <v>89</v>
      </c>
      <c r="B49" s="19" t="s">
        <v>87</v>
      </c>
      <c r="C49" s="17">
        <v>18000</v>
      </c>
      <c r="D49" s="56" t="s">
        <v>7</v>
      </c>
      <c r="E49" s="75"/>
      <c r="F49" s="75"/>
      <c r="G49" s="57">
        <f t="shared" si="0"/>
        <v>0</v>
      </c>
      <c r="H49" s="82" t="e">
        <f t="shared" si="1"/>
        <v>#DIV/0!</v>
      </c>
    </row>
    <row r="50" spans="1:8" hidden="1">
      <c r="A50" s="19">
        <v>18100</v>
      </c>
      <c r="B50" s="19" t="s">
        <v>87</v>
      </c>
      <c r="C50" s="22">
        <v>18100</v>
      </c>
      <c r="D50" s="74" t="s">
        <v>8</v>
      </c>
      <c r="E50" s="61">
        <f t="shared" ref="E50:F50" si="10">E51</f>
        <v>0</v>
      </c>
      <c r="F50" s="61">
        <f t="shared" si="10"/>
        <v>0</v>
      </c>
      <c r="G50" s="57">
        <f t="shared" si="0"/>
        <v>0</v>
      </c>
      <c r="H50" s="82" t="e">
        <f t="shared" si="1"/>
        <v>#DIV/0!</v>
      </c>
    </row>
    <row r="51" spans="1:8" ht="36" hidden="1">
      <c r="A51" s="23" t="s">
        <v>90</v>
      </c>
      <c r="B51" s="23" t="s">
        <v>87</v>
      </c>
      <c r="C51" s="24">
        <v>18130</v>
      </c>
      <c r="D51" s="76" t="s">
        <v>9</v>
      </c>
      <c r="E51" s="61">
        <f t="shared" ref="E51:F51" si="11">E52+E53+E54</f>
        <v>0</v>
      </c>
      <c r="F51" s="61">
        <f t="shared" si="11"/>
        <v>0</v>
      </c>
      <c r="G51" s="57">
        <f t="shared" si="0"/>
        <v>0</v>
      </c>
      <c r="H51" s="82" t="e">
        <f t="shared" si="1"/>
        <v>#DIV/0!</v>
      </c>
    </row>
    <row r="52" spans="1:8" ht="54" hidden="1">
      <c r="A52" s="25">
        <v>18131</v>
      </c>
      <c r="B52" s="23" t="s">
        <v>87</v>
      </c>
      <c r="C52" s="25">
        <v>18131</v>
      </c>
      <c r="D52" s="76" t="s">
        <v>10</v>
      </c>
      <c r="E52" s="61"/>
      <c r="F52" s="61"/>
      <c r="G52" s="57">
        <f t="shared" si="0"/>
        <v>0</v>
      </c>
      <c r="H52" s="82" t="e">
        <f t="shared" si="1"/>
        <v>#DIV/0!</v>
      </c>
    </row>
    <row r="53" spans="1:8" ht="54" hidden="1">
      <c r="A53" s="25">
        <v>18132</v>
      </c>
      <c r="B53" s="23" t="s">
        <v>87</v>
      </c>
      <c r="C53" s="25">
        <v>18132</v>
      </c>
      <c r="D53" s="76" t="s">
        <v>11</v>
      </c>
      <c r="E53" s="61"/>
      <c r="F53" s="61"/>
      <c r="G53" s="57">
        <f t="shared" si="0"/>
        <v>0</v>
      </c>
      <c r="H53" s="82" t="e">
        <f t="shared" si="1"/>
        <v>#DIV/0!</v>
      </c>
    </row>
    <row r="54" spans="1:8" ht="36" hidden="1">
      <c r="A54" s="25">
        <v>18139</v>
      </c>
      <c r="B54" s="23" t="s">
        <v>87</v>
      </c>
      <c r="C54" s="25">
        <v>18139</v>
      </c>
      <c r="D54" s="76" t="s">
        <v>12</v>
      </c>
      <c r="E54" s="61">
        <v>0</v>
      </c>
      <c r="F54" s="61"/>
      <c r="G54" s="57">
        <f t="shared" si="0"/>
        <v>0</v>
      </c>
      <c r="H54" s="82" t="e">
        <f t="shared" si="1"/>
        <v>#DIV/0!</v>
      </c>
    </row>
    <row r="55" spans="1:8" ht="36" hidden="1">
      <c r="A55" s="71">
        <v>18400</v>
      </c>
      <c r="B55" s="71" t="s">
        <v>87</v>
      </c>
      <c r="C55" s="71">
        <v>18400</v>
      </c>
      <c r="D55" s="77" t="s">
        <v>13</v>
      </c>
      <c r="E55" s="61">
        <v>0</v>
      </c>
      <c r="F55" s="61">
        <v>0</v>
      </c>
      <c r="G55" s="57">
        <f t="shared" si="0"/>
        <v>0</v>
      </c>
      <c r="H55" s="82" t="e">
        <f t="shared" si="1"/>
        <v>#DIV/0!</v>
      </c>
    </row>
    <row r="56" spans="1:8" hidden="1">
      <c r="A56" s="26" t="s">
        <v>91</v>
      </c>
      <c r="B56" s="23" t="s">
        <v>87</v>
      </c>
      <c r="C56" s="26">
        <v>19000</v>
      </c>
      <c r="D56" s="78" t="s">
        <v>14</v>
      </c>
      <c r="E56" s="61">
        <f>E57</f>
        <v>0</v>
      </c>
      <c r="F56" s="61">
        <f t="shared" ref="F56" si="12">F57</f>
        <v>0</v>
      </c>
      <c r="G56" s="57">
        <f t="shared" si="0"/>
        <v>0</v>
      </c>
      <c r="H56" s="82" t="e">
        <f t="shared" si="1"/>
        <v>#DIV/0!</v>
      </c>
    </row>
    <row r="57" spans="1:8" ht="36" hidden="1">
      <c r="A57" s="27">
        <v>19500</v>
      </c>
      <c r="B57" s="23" t="s">
        <v>87</v>
      </c>
      <c r="C57" s="27">
        <v>19500</v>
      </c>
      <c r="D57" s="76" t="s">
        <v>15</v>
      </c>
      <c r="E57" s="61">
        <f>E59</f>
        <v>0</v>
      </c>
      <c r="F57" s="61">
        <f t="shared" ref="F57" si="13">F59</f>
        <v>0</v>
      </c>
      <c r="G57" s="57">
        <f t="shared" si="0"/>
        <v>0</v>
      </c>
      <c r="H57" s="82" t="e">
        <f t="shared" si="1"/>
        <v>#DIV/0!</v>
      </c>
    </row>
    <row r="58" spans="1:8" ht="36" hidden="1">
      <c r="A58" s="28">
        <v>19550</v>
      </c>
      <c r="B58" s="23" t="s">
        <v>87</v>
      </c>
      <c r="C58" s="28">
        <v>19550</v>
      </c>
      <c r="D58" s="76" t="s">
        <v>16</v>
      </c>
      <c r="E58" s="61">
        <v>0</v>
      </c>
      <c r="F58" s="61"/>
      <c r="G58" s="57">
        <f>F58-E58</f>
        <v>0</v>
      </c>
      <c r="H58" s="82" t="e">
        <f t="shared" si="1"/>
        <v>#DIV/0!</v>
      </c>
    </row>
    <row r="59" spans="1:8" ht="72" hidden="1">
      <c r="A59" s="28">
        <v>19560</v>
      </c>
      <c r="B59" s="23" t="s">
        <v>87</v>
      </c>
      <c r="C59" s="28">
        <v>19560</v>
      </c>
      <c r="D59" s="76" t="s">
        <v>17</v>
      </c>
      <c r="E59" s="61">
        <v>0</v>
      </c>
      <c r="F59" s="61"/>
      <c r="G59" s="57">
        <f t="shared" si="0"/>
        <v>0</v>
      </c>
      <c r="H59" s="82" t="e">
        <f t="shared" si="1"/>
        <v>#DIV/0!</v>
      </c>
    </row>
    <row r="60" spans="1:8" ht="90" hidden="1">
      <c r="A60" s="28">
        <v>19570</v>
      </c>
      <c r="B60" s="23" t="s">
        <v>87</v>
      </c>
      <c r="C60" s="28">
        <v>19570</v>
      </c>
      <c r="D60" s="76" t="s">
        <v>18</v>
      </c>
      <c r="E60" s="61">
        <v>0</v>
      </c>
      <c r="F60" s="61"/>
      <c r="G60" s="57">
        <f t="shared" si="0"/>
        <v>0</v>
      </c>
      <c r="H60" s="82" t="e">
        <f t="shared" si="1"/>
        <v>#DIV/0!</v>
      </c>
    </row>
    <row r="61" spans="1:8" ht="52.5" hidden="1">
      <c r="A61" s="29" t="s">
        <v>92</v>
      </c>
      <c r="B61" s="23" t="s">
        <v>93</v>
      </c>
      <c r="C61" s="17">
        <v>17000</v>
      </c>
      <c r="D61" s="79" t="s">
        <v>19</v>
      </c>
      <c r="E61" s="61">
        <v>0</v>
      </c>
      <c r="F61" s="61">
        <f t="shared" ref="F61" si="14">F62</f>
        <v>0</v>
      </c>
      <c r="G61" s="57">
        <f t="shared" si="0"/>
        <v>0</v>
      </c>
      <c r="H61" s="82" t="e">
        <f t="shared" si="1"/>
        <v>#DIV/0!</v>
      </c>
    </row>
    <row r="62" spans="1:8" ht="72" hidden="1">
      <c r="A62" s="30">
        <v>17100</v>
      </c>
      <c r="B62" s="30" t="s">
        <v>87</v>
      </c>
      <c r="C62" s="30">
        <v>17100</v>
      </c>
      <c r="D62" s="76" t="s">
        <v>20</v>
      </c>
      <c r="E62" s="61">
        <f t="shared" ref="E62:F62" si="15">E63+E64+E65+E66</f>
        <v>0</v>
      </c>
      <c r="F62" s="61">
        <f t="shared" si="15"/>
        <v>0</v>
      </c>
      <c r="G62" s="57">
        <f t="shared" si="0"/>
        <v>0</v>
      </c>
      <c r="H62" s="82" t="e">
        <f t="shared" si="1"/>
        <v>#DIV/0!</v>
      </c>
    </row>
    <row r="63" spans="1:8" ht="90" hidden="1">
      <c r="A63" s="31">
        <v>17110</v>
      </c>
      <c r="B63" s="30" t="s">
        <v>87</v>
      </c>
      <c r="C63" s="31">
        <v>17110</v>
      </c>
      <c r="D63" s="76" t="s">
        <v>21</v>
      </c>
      <c r="E63" s="61">
        <v>0</v>
      </c>
      <c r="F63" s="61"/>
      <c r="G63" s="57">
        <f t="shared" si="0"/>
        <v>0</v>
      </c>
      <c r="H63" s="82" t="e">
        <f t="shared" si="1"/>
        <v>#DIV/0!</v>
      </c>
    </row>
    <row r="64" spans="1:8" ht="90" hidden="1">
      <c r="A64" s="31">
        <v>17120</v>
      </c>
      <c r="B64" s="30" t="s">
        <v>87</v>
      </c>
      <c r="C64" s="31">
        <v>17120</v>
      </c>
      <c r="D64" s="76" t="s">
        <v>22</v>
      </c>
      <c r="E64" s="61">
        <v>0</v>
      </c>
      <c r="F64" s="61"/>
      <c r="G64" s="57">
        <f t="shared" si="0"/>
        <v>0</v>
      </c>
      <c r="H64" s="82" t="e">
        <f t="shared" si="1"/>
        <v>#DIV/0!</v>
      </c>
    </row>
    <row r="65" spans="1:8" ht="162" hidden="1">
      <c r="A65" s="31">
        <v>17130</v>
      </c>
      <c r="B65" s="30" t="s">
        <v>87</v>
      </c>
      <c r="C65" s="31">
        <v>17130</v>
      </c>
      <c r="D65" s="76" t="s">
        <v>123</v>
      </c>
      <c r="E65" s="61">
        <v>0</v>
      </c>
      <c r="F65" s="61"/>
      <c r="G65" s="57">
        <f t="shared" si="0"/>
        <v>0</v>
      </c>
      <c r="H65" s="82" t="e">
        <f t="shared" si="1"/>
        <v>#DIV/0!</v>
      </c>
    </row>
    <row r="66" spans="1:8" ht="162" hidden="1">
      <c r="A66" s="31">
        <v>17140</v>
      </c>
      <c r="B66" s="30" t="s">
        <v>87</v>
      </c>
      <c r="C66" s="31">
        <v>17140</v>
      </c>
      <c r="D66" s="76" t="s">
        <v>124</v>
      </c>
      <c r="E66" s="61">
        <v>0</v>
      </c>
      <c r="F66" s="61"/>
      <c r="G66" s="57">
        <f t="shared" si="0"/>
        <v>0</v>
      </c>
      <c r="H66" s="82" t="e">
        <f t="shared" si="1"/>
        <v>#DIV/0!</v>
      </c>
    </row>
    <row r="67" spans="1:8" hidden="1">
      <c r="A67" s="14" t="s">
        <v>24</v>
      </c>
      <c r="B67" s="15" t="s">
        <v>94</v>
      </c>
      <c r="C67" s="32">
        <v>21700</v>
      </c>
      <c r="D67" s="56" t="s">
        <v>23</v>
      </c>
      <c r="E67" s="57">
        <f t="shared" ref="E67:F67" si="16">E68+E69</f>
        <v>0</v>
      </c>
      <c r="F67" s="57">
        <f t="shared" si="16"/>
        <v>0</v>
      </c>
      <c r="G67" s="57">
        <f t="shared" si="0"/>
        <v>0</v>
      </c>
      <c r="H67" s="82" t="e">
        <f t="shared" si="1"/>
        <v>#DIV/0!</v>
      </c>
    </row>
    <row r="68" spans="1:8" ht="36" hidden="1">
      <c r="A68" s="18">
        <v>21710</v>
      </c>
      <c r="B68" s="19" t="s">
        <v>94</v>
      </c>
      <c r="C68" s="33">
        <v>21710</v>
      </c>
      <c r="D68" s="74" t="s">
        <v>25</v>
      </c>
      <c r="E68" s="61"/>
      <c r="F68" s="61"/>
      <c r="G68" s="57">
        <f t="shared" si="0"/>
        <v>0</v>
      </c>
      <c r="H68" s="82" t="e">
        <f t="shared" si="1"/>
        <v>#DIV/0!</v>
      </c>
    </row>
    <row r="69" spans="1:8" ht="36" hidden="1">
      <c r="A69" s="18">
        <v>21720</v>
      </c>
      <c r="B69" s="19" t="s">
        <v>94</v>
      </c>
      <c r="C69" s="33">
        <v>21720</v>
      </c>
      <c r="D69" s="74" t="s">
        <v>26</v>
      </c>
      <c r="E69" s="61"/>
      <c r="F69" s="61"/>
      <c r="G69" s="57">
        <f t="shared" si="0"/>
        <v>0</v>
      </c>
      <c r="H69" s="82" t="e">
        <f t="shared" si="1"/>
        <v>#DIV/0!</v>
      </c>
    </row>
    <row r="70" spans="1:8">
      <c r="A70" s="14" t="s">
        <v>27</v>
      </c>
      <c r="B70" s="15"/>
      <c r="C70" s="16" t="s">
        <v>95</v>
      </c>
      <c r="D70" s="56" t="s">
        <v>125</v>
      </c>
      <c r="E70" s="57">
        <f>E71+E97</f>
        <v>8990107</v>
      </c>
      <c r="F70" s="57">
        <f t="shared" ref="F70" si="17">F71+F97</f>
        <v>9265959</v>
      </c>
      <c r="G70" s="57">
        <f t="shared" si="0"/>
        <v>275852</v>
      </c>
      <c r="H70" s="82">
        <f t="shared" si="1"/>
        <v>3.0683950702700202</v>
      </c>
    </row>
    <row r="71" spans="1:8" ht="35">
      <c r="A71" s="14" t="s">
        <v>29</v>
      </c>
      <c r="B71" s="15" t="s">
        <v>96</v>
      </c>
      <c r="C71" s="16" t="s">
        <v>97</v>
      </c>
      <c r="D71" s="56" t="s">
        <v>28</v>
      </c>
      <c r="E71" s="61">
        <f>E72-E75+E76+E79+E82</f>
        <v>8990107</v>
      </c>
      <c r="F71" s="61">
        <f t="shared" ref="F71" si="18">F72-F75+F76+F79+F82</f>
        <v>9265959</v>
      </c>
      <c r="G71" s="57">
        <f t="shared" ref="G71:G113" si="19">F71-E71</f>
        <v>275852</v>
      </c>
      <c r="H71" s="82">
        <f t="shared" ref="H71:H113" si="20">G71/E71*100</f>
        <v>3.0683950702700202</v>
      </c>
    </row>
    <row r="72" spans="1:8">
      <c r="A72" s="14" t="s">
        <v>31</v>
      </c>
      <c r="B72" s="15" t="s">
        <v>98</v>
      </c>
      <c r="C72" s="16" t="s">
        <v>99</v>
      </c>
      <c r="D72" s="56" t="s">
        <v>30</v>
      </c>
      <c r="E72" s="61">
        <f>E73+E74</f>
        <v>1379328</v>
      </c>
      <c r="F72" s="61">
        <f t="shared" ref="F72" si="21">F73+F74</f>
        <v>1655180</v>
      </c>
      <c r="G72" s="57">
        <f t="shared" si="19"/>
        <v>275852</v>
      </c>
      <c r="H72" s="82">
        <f t="shared" si="20"/>
        <v>19.999014012620638</v>
      </c>
    </row>
    <row r="73" spans="1:8">
      <c r="A73" s="34">
        <v>1000</v>
      </c>
      <c r="B73" s="19" t="s">
        <v>98</v>
      </c>
      <c r="C73" s="21">
        <v>1000</v>
      </c>
      <c r="D73" s="74" t="s">
        <v>126</v>
      </c>
      <c r="E73" s="61">
        <v>1240614</v>
      </c>
      <c r="F73" s="92">
        <f>1240614+85086+119156</f>
        <v>1444856</v>
      </c>
      <c r="G73" s="57">
        <f t="shared" si="19"/>
        <v>204242</v>
      </c>
      <c r="H73" s="82">
        <f t="shared" si="20"/>
        <v>16.462977203223563</v>
      </c>
    </row>
    <row r="74" spans="1:8">
      <c r="A74" s="34">
        <v>2000</v>
      </c>
      <c r="B74" s="19" t="s">
        <v>98</v>
      </c>
      <c r="C74" s="21">
        <v>2000</v>
      </c>
      <c r="D74" s="74" t="s">
        <v>32</v>
      </c>
      <c r="E74" s="61">
        <v>138714</v>
      </c>
      <c r="F74" s="92">
        <f>138714+71610</f>
        <v>210324</v>
      </c>
      <c r="G74" s="57">
        <f t="shared" si="19"/>
        <v>71610</v>
      </c>
      <c r="H74" s="82">
        <f t="shared" si="20"/>
        <v>51.624205199186811</v>
      </c>
    </row>
    <row r="75" spans="1:8" hidden="1">
      <c r="A75" s="35" t="s">
        <v>34</v>
      </c>
      <c r="B75" s="15" t="s">
        <v>100</v>
      </c>
      <c r="C75" s="17">
        <v>4000</v>
      </c>
      <c r="D75" s="56" t="s">
        <v>33</v>
      </c>
      <c r="E75" s="61">
        <v>0</v>
      </c>
      <c r="F75" s="61"/>
      <c r="G75" s="57">
        <f t="shared" si="19"/>
        <v>0</v>
      </c>
      <c r="H75" s="82" t="e">
        <f t="shared" si="20"/>
        <v>#DIV/0!</v>
      </c>
    </row>
    <row r="76" spans="1:8">
      <c r="A76" s="35" t="s">
        <v>36</v>
      </c>
      <c r="B76" s="15" t="s">
        <v>101</v>
      </c>
      <c r="C76" s="17" t="s">
        <v>102</v>
      </c>
      <c r="D76" s="56" t="s">
        <v>35</v>
      </c>
      <c r="E76" s="61">
        <f t="shared" ref="E76:F76" si="22">E77+E78</f>
        <v>1868201</v>
      </c>
      <c r="F76" s="61">
        <f t="shared" si="22"/>
        <v>4061720</v>
      </c>
      <c r="G76" s="57">
        <f t="shared" si="19"/>
        <v>2193519</v>
      </c>
      <c r="H76" s="82">
        <f t="shared" si="20"/>
        <v>117.41343677687786</v>
      </c>
    </row>
    <row r="77" spans="1:8">
      <c r="A77" s="34">
        <v>3000</v>
      </c>
      <c r="B77" s="22" t="s">
        <v>101</v>
      </c>
      <c r="C77" s="21">
        <v>3000</v>
      </c>
      <c r="D77" s="74" t="s">
        <v>37</v>
      </c>
      <c r="E77" s="61">
        <v>1747059</v>
      </c>
      <c r="F77" s="92">
        <v>3558814</v>
      </c>
      <c r="G77" s="57">
        <f t="shared" si="19"/>
        <v>1811755</v>
      </c>
      <c r="H77" s="82">
        <f t="shared" si="20"/>
        <v>103.70313767308375</v>
      </c>
    </row>
    <row r="78" spans="1:8" ht="21.75" customHeight="1">
      <c r="A78" s="34">
        <v>6000</v>
      </c>
      <c r="B78" s="19" t="s">
        <v>101</v>
      </c>
      <c r="C78" s="21">
        <v>6000</v>
      </c>
      <c r="D78" s="81" t="s">
        <v>237</v>
      </c>
      <c r="E78" s="61">
        <v>121142</v>
      </c>
      <c r="F78" s="92">
        <v>502906</v>
      </c>
      <c r="G78" s="57">
        <f t="shared" si="19"/>
        <v>381764</v>
      </c>
      <c r="H78" s="82">
        <f t="shared" si="20"/>
        <v>315.13760710571063</v>
      </c>
    </row>
    <row r="79" spans="1:8" ht="35" hidden="1">
      <c r="A79" s="35" t="s">
        <v>38</v>
      </c>
      <c r="B79" s="15" t="s">
        <v>103</v>
      </c>
      <c r="C79" s="17" t="s">
        <v>104</v>
      </c>
      <c r="D79" s="56" t="s">
        <v>127</v>
      </c>
      <c r="E79" s="61">
        <f t="shared" ref="E79:F79" si="23">E80+E81</f>
        <v>0</v>
      </c>
      <c r="F79" s="61">
        <f t="shared" si="23"/>
        <v>0</v>
      </c>
      <c r="G79" s="57">
        <f t="shared" si="19"/>
        <v>0</v>
      </c>
      <c r="H79" s="82" t="e">
        <f t="shared" si="20"/>
        <v>#DIV/0!</v>
      </c>
    </row>
    <row r="80" spans="1:8" ht="36" hidden="1">
      <c r="A80" s="34">
        <v>7600</v>
      </c>
      <c r="B80" s="19" t="s">
        <v>103</v>
      </c>
      <c r="C80" s="21">
        <v>7600</v>
      </c>
      <c r="D80" s="76" t="s">
        <v>39</v>
      </c>
      <c r="E80" s="61">
        <v>0</v>
      </c>
      <c r="F80" s="61"/>
      <c r="G80" s="57">
        <f t="shared" si="19"/>
        <v>0</v>
      </c>
      <c r="H80" s="82" t="e">
        <f t="shared" si="20"/>
        <v>#DIV/0!</v>
      </c>
    </row>
    <row r="81" spans="1:8" hidden="1">
      <c r="A81" s="34">
        <v>7700</v>
      </c>
      <c r="B81" s="19" t="s">
        <v>103</v>
      </c>
      <c r="C81" s="21">
        <v>7700</v>
      </c>
      <c r="D81" s="76" t="s">
        <v>40</v>
      </c>
      <c r="E81" s="61"/>
      <c r="F81" s="61"/>
      <c r="G81" s="57">
        <f t="shared" si="19"/>
        <v>0</v>
      </c>
      <c r="H81" s="82" t="e">
        <f t="shared" si="20"/>
        <v>#DIV/0!</v>
      </c>
    </row>
    <row r="82" spans="1:8" ht="35">
      <c r="A82" s="35" t="s">
        <v>42</v>
      </c>
      <c r="B82" s="15" t="s">
        <v>105</v>
      </c>
      <c r="C82" s="17" t="s">
        <v>106</v>
      </c>
      <c r="D82" s="56" t="s">
        <v>41</v>
      </c>
      <c r="E82" s="57">
        <f t="shared" ref="E82:F82" si="24">E83+E89+E93+E96</f>
        <v>5742578</v>
      </c>
      <c r="F82" s="57">
        <f t="shared" si="24"/>
        <v>3549059</v>
      </c>
      <c r="G82" s="57">
        <f t="shared" si="19"/>
        <v>-2193519</v>
      </c>
      <c r="H82" s="82">
        <f t="shared" si="20"/>
        <v>-38.197461140275323</v>
      </c>
    </row>
    <row r="83" spans="1:8" ht="35" hidden="1">
      <c r="A83" s="35">
        <v>7100</v>
      </c>
      <c r="B83" s="19" t="s">
        <v>105</v>
      </c>
      <c r="C83" s="32">
        <v>7100</v>
      </c>
      <c r="D83" s="79" t="s">
        <v>43</v>
      </c>
      <c r="E83" s="61">
        <f>E84+E85</f>
        <v>0</v>
      </c>
      <c r="F83" s="61">
        <f t="shared" ref="F83" si="25">F84+F85</f>
        <v>0</v>
      </c>
      <c r="G83" s="57">
        <f t="shared" si="19"/>
        <v>0</v>
      </c>
      <c r="H83" s="82" t="e">
        <f t="shared" si="20"/>
        <v>#DIV/0!</v>
      </c>
    </row>
    <row r="84" spans="1:8" ht="54" hidden="1">
      <c r="A84" s="23" t="s">
        <v>107</v>
      </c>
      <c r="B84" s="19" t="s">
        <v>105</v>
      </c>
      <c r="C84" s="24">
        <v>7110</v>
      </c>
      <c r="D84" s="76" t="s">
        <v>233</v>
      </c>
      <c r="E84" s="61"/>
      <c r="F84" s="61"/>
      <c r="G84" s="57">
        <f t="shared" si="19"/>
        <v>0</v>
      </c>
      <c r="H84" s="82" t="e">
        <f t="shared" si="20"/>
        <v>#DIV/0!</v>
      </c>
    </row>
    <row r="85" spans="1:8" ht="36" hidden="1">
      <c r="A85" s="23">
        <v>7130</v>
      </c>
      <c r="B85" s="19" t="s">
        <v>105</v>
      </c>
      <c r="C85" s="24">
        <v>7130</v>
      </c>
      <c r="D85" s="76" t="s">
        <v>44</v>
      </c>
      <c r="E85" s="61">
        <f>E86+E87+E88</f>
        <v>0</v>
      </c>
      <c r="F85" s="61">
        <f t="shared" ref="F85" si="26">F86+F87+F88</f>
        <v>0</v>
      </c>
      <c r="G85" s="57">
        <f t="shared" si="19"/>
        <v>0</v>
      </c>
      <c r="H85" s="82" t="e">
        <f t="shared" si="20"/>
        <v>#DIV/0!</v>
      </c>
    </row>
    <row r="86" spans="1:8" ht="72" hidden="1">
      <c r="A86" s="24">
        <v>7131</v>
      </c>
      <c r="B86" s="19" t="s">
        <v>105</v>
      </c>
      <c r="C86" s="24">
        <v>7131</v>
      </c>
      <c r="D86" s="76" t="s">
        <v>45</v>
      </c>
      <c r="E86" s="61">
        <v>0</v>
      </c>
      <c r="F86" s="61"/>
      <c r="G86" s="57">
        <f t="shared" si="19"/>
        <v>0</v>
      </c>
      <c r="H86" s="82" t="e">
        <f t="shared" si="20"/>
        <v>#DIV/0!</v>
      </c>
    </row>
    <row r="87" spans="1:8" ht="54" hidden="1">
      <c r="A87" s="24">
        <v>7132</v>
      </c>
      <c r="B87" s="19" t="s">
        <v>105</v>
      </c>
      <c r="C87" s="24">
        <v>7132</v>
      </c>
      <c r="D87" s="76" t="s">
        <v>46</v>
      </c>
      <c r="E87" s="61">
        <v>0</v>
      </c>
      <c r="F87" s="61"/>
      <c r="G87" s="57">
        <f t="shared" si="19"/>
        <v>0</v>
      </c>
      <c r="H87" s="82" t="e">
        <f t="shared" si="20"/>
        <v>#DIV/0!</v>
      </c>
    </row>
    <row r="88" spans="1:8" ht="54" hidden="1">
      <c r="A88" s="24">
        <v>7139</v>
      </c>
      <c r="B88" s="19" t="s">
        <v>105</v>
      </c>
      <c r="C88" s="24">
        <v>7139</v>
      </c>
      <c r="D88" s="76" t="s">
        <v>47</v>
      </c>
      <c r="E88" s="61">
        <v>0</v>
      </c>
      <c r="F88" s="61"/>
      <c r="G88" s="57">
        <f t="shared" si="19"/>
        <v>0</v>
      </c>
      <c r="H88" s="82" t="e">
        <f t="shared" si="20"/>
        <v>#DIV/0!</v>
      </c>
    </row>
    <row r="89" spans="1:8" ht="52.5" hidden="1">
      <c r="A89" s="35">
        <v>7300</v>
      </c>
      <c r="B89" s="19" t="s">
        <v>105</v>
      </c>
      <c r="C89" s="32">
        <v>7300</v>
      </c>
      <c r="D89" s="79" t="s">
        <v>48</v>
      </c>
      <c r="E89" s="61">
        <f>E90+E91+E92</f>
        <v>0</v>
      </c>
      <c r="F89" s="61">
        <f t="shared" ref="F89" si="27">F90+F91+F92</f>
        <v>0</v>
      </c>
      <c r="G89" s="57">
        <f t="shared" si="19"/>
        <v>0</v>
      </c>
      <c r="H89" s="82" t="e">
        <f t="shared" si="20"/>
        <v>#DIV/0!</v>
      </c>
    </row>
    <row r="90" spans="1:8" ht="36" hidden="1">
      <c r="A90" s="23" t="s">
        <v>108</v>
      </c>
      <c r="B90" s="23" t="s">
        <v>105</v>
      </c>
      <c r="C90" s="24" t="s">
        <v>108</v>
      </c>
      <c r="D90" s="76" t="s">
        <v>49</v>
      </c>
      <c r="E90" s="61">
        <v>0</v>
      </c>
      <c r="F90" s="61"/>
      <c r="G90" s="57">
        <f t="shared" si="19"/>
        <v>0</v>
      </c>
      <c r="H90" s="82" t="e">
        <f t="shared" si="20"/>
        <v>#DIV/0!</v>
      </c>
    </row>
    <row r="91" spans="1:8" ht="90" hidden="1">
      <c r="A91" s="23" t="s">
        <v>109</v>
      </c>
      <c r="B91" s="23" t="s">
        <v>105</v>
      </c>
      <c r="C91" s="24" t="s">
        <v>109</v>
      </c>
      <c r="D91" s="76" t="s">
        <v>50</v>
      </c>
      <c r="E91" s="61"/>
      <c r="F91" s="61"/>
      <c r="G91" s="57">
        <f t="shared" si="19"/>
        <v>0</v>
      </c>
      <c r="H91" s="82" t="e">
        <f t="shared" si="20"/>
        <v>#DIV/0!</v>
      </c>
    </row>
    <row r="92" spans="1:8" ht="72" hidden="1">
      <c r="A92" s="23">
        <v>7350</v>
      </c>
      <c r="B92" s="23" t="s">
        <v>105</v>
      </c>
      <c r="C92" s="24">
        <v>7350</v>
      </c>
      <c r="D92" s="76" t="s">
        <v>128</v>
      </c>
      <c r="E92" s="61">
        <v>0</v>
      </c>
      <c r="F92" s="61"/>
      <c r="G92" s="57">
        <f t="shared" si="19"/>
        <v>0</v>
      </c>
      <c r="H92" s="82" t="e">
        <f t="shared" si="20"/>
        <v>#DIV/0!</v>
      </c>
    </row>
    <row r="93" spans="1:8" ht="35">
      <c r="A93" s="35">
        <v>7400</v>
      </c>
      <c r="B93" s="19" t="s">
        <v>105</v>
      </c>
      <c r="C93" s="32">
        <v>7400</v>
      </c>
      <c r="D93" s="79" t="s">
        <v>51</v>
      </c>
      <c r="E93" s="61">
        <f t="shared" ref="E93:F93" si="28">E94+E95</f>
        <v>5742578</v>
      </c>
      <c r="F93" s="61">
        <f t="shared" si="28"/>
        <v>3549059</v>
      </c>
      <c r="G93" s="57">
        <f t="shared" si="19"/>
        <v>-2193519</v>
      </c>
      <c r="H93" s="82">
        <f t="shared" si="20"/>
        <v>-38.197461140275323</v>
      </c>
    </row>
    <row r="94" spans="1:8" ht="36">
      <c r="A94" s="23">
        <v>7460</v>
      </c>
      <c r="B94" s="23" t="s">
        <v>105</v>
      </c>
      <c r="C94" s="24">
        <v>7460</v>
      </c>
      <c r="D94" s="76" t="s">
        <v>52</v>
      </c>
      <c r="E94" s="61">
        <v>5742578</v>
      </c>
      <c r="F94" s="92">
        <v>3549059</v>
      </c>
      <c r="G94" s="57">
        <f t="shared" si="19"/>
        <v>-2193519</v>
      </c>
      <c r="H94" s="82">
        <f t="shared" si="20"/>
        <v>-38.197461140275323</v>
      </c>
    </row>
    <row r="95" spans="1:8" ht="72" hidden="1">
      <c r="A95" s="23">
        <v>7470</v>
      </c>
      <c r="B95" s="36" t="s">
        <v>105</v>
      </c>
      <c r="C95" s="24">
        <v>7470</v>
      </c>
      <c r="D95" s="76" t="s">
        <v>129</v>
      </c>
      <c r="E95" s="61">
        <v>0</v>
      </c>
      <c r="F95" s="61"/>
      <c r="G95" s="57">
        <f t="shared" si="19"/>
        <v>0</v>
      </c>
      <c r="H95" s="57" t="e">
        <f t="shared" si="20"/>
        <v>#DIV/0!</v>
      </c>
    </row>
    <row r="96" spans="1:8" ht="35" hidden="1">
      <c r="A96" s="35">
        <v>7500</v>
      </c>
      <c r="B96" s="19" t="s">
        <v>105</v>
      </c>
      <c r="C96" s="32">
        <v>7500</v>
      </c>
      <c r="D96" s="79" t="s">
        <v>130</v>
      </c>
      <c r="E96" s="61"/>
      <c r="F96" s="61"/>
      <c r="G96" s="57">
        <f t="shared" si="19"/>
        <v>0</v>
      </c>
      <c r="H96" s="57" t="e">
        <f t="shared" si="20"/>
        <v>#DIV/0!</v>
      </c>
    </row>
    <row r="97" spans="1:8" hidden="1">
      <c r="A97" s="35" t="s">
        <v>54</v>
      </c>
      <c r="B97" s="15" t="s">
        <v>110</v>
      </c>
      <c r="C97" s="17" t="s">
        <v>111</v>
      </c>
      <c r="D97" s="56" t="s">
        <v>53</v>
      </c>
      <c r="E97" s="61">
        <f t="shared" ref="E97:F97" si="29">E98+E99</f>
        <v>0</v>
      </c>
      <c r="F97" s="61">
        <f t="shared" si="29"/>
        <v>0</v>
      </c>
      <c r="G97" s="57">
        <f t="shared" si="19"/>
        <v>0</v>
      </c>
      <c r="H97" s="57" t="e">
        <f t="shared" si="20"/>
        <v>#DIV/0!</v>
      </c>
    </row>
    <row r="98" spans="1:8" hidden="1">
      <c r="A98" s="35" t="s">
        <v>56</v>
      </c>
      <c r="B98" s="15" t="s">
        <v>112</v>
      </c>
      <c r="C98" s="17">
        <v>5000</v>
      </c>
      <c r="D98" s="56" t="s">
        <v>55</v>
      </c>
      <c r="E98" s="61"/>
      <c r="F98" s="61"/>
      <c r="G98" s="57">
        <f t="shared" si="19"/>
        <v>0</v>
      </c>
      <c r="H98" s="57" t="e">
        <f t="shared" si="20"/>
        <v>#DIV/0!</v>
      </c>
    </row>
    <row r="99" spans="1:8" hidden="1">
      <c r="A99" s="35" t="s">
        <v>58</v>
      </c>
      <c r="B99" s="15" t="s">
        <v>113</v>
      </c>
      <c r="C99" s="17">
        <v>9000</v>
      </c>
      <c r="D99" s="79" t="s">
        <v>57</v>
      </c>
      <c r="E99" s="61">
        <f t="shared" ref="E99:F99" si="30">E100+E106+E110+E113</f>
        <v>0</v>
      </c>
      <c r="F99" s="61">
        <f t="shared" si="30"/>
        <v>0</v>
      </c>
      <c r="G99" s="57">
        <f t="shared" si="19"/>
        <v>0</v>
      </c>
      <c r="H99" s="57" t="e">
        <f t="shared" si="20"/>
        <v>#DIV/0!</v>
      </c>
    </row>
    <row r="100" spans="1:8" hidden="1">
      <c r="A100" s="29">
        <v>9100</v>
      </c>
      <c r="B100" s="15" t="s">
        <v>113</v>
      </c>
      <c r="C100" s="29">
        <v>9100</v>
      </c>
      <c r="D100" s="79" t="s">
        <v>131</v>
      </c>
      <c r="E100" s="61">
        <f t="shared" ref="E100:F100" si="31">E101+E102</f>
        <v>0</v>
      </c>
      <c r="F100" s="61">
        <f t="shared" si="31"/>
        <v>0</v>
      </c>
      <c r="G100" s="57">
        <f t="shared" si="19"/>
        <v>0</v>
      </c>
      <c r="H100" s="57" t="e">
        <f t="shared" si="20"/>
        <v>#DIV/0!</v>
      </c>
    </row>
    <row r="101" spans="1:8" ht="36" hidden="1">
      <c r="A101" s="23" t="s">
        <v>114</v>
      </c>
      <c r="B101" s="19" t="s">
        <v>113</v>
      </c>
      <c r="C101" s="23" t="s">
        <v>114</v>
      </c>
      <c r="D101" s="76" t="s">
        <v>234</v>
      </c>
      <c r="E101" s="61">
        <v>0</v>
      </c>
      <c r="F101" s="61"/>
      <c r="G101" s="57">
        <f t="shared" si="19"/>
        <v>0</v>
      </c>
      <c r="H101" s="57" t="e">
        <f t="shared" si="20"/>
        <v>#DIV/0!</v>
      </c>
    </row>
    <row r="102" spans="1:8" ht="36" hidden="1">
      <c r="A102" s="23">
        <v>9140</v>
      </c>
      <c r="B102" s="19" t="s">
        <v>113</v>
      </c>
      <c r="C102" s="23">
        <v>9140</v>
      </c>
      <c r="D102" s="76" t="s">
        <v>235</v>
      </c>
      <c r="E102" s="61">
        <f t="shared" ref="E102:F102" si="32">E103+E104+E105</f>
        <v>0</v>
      </c>
      <c r="F102" s="61">
        <f t="shared" si="32"/>
        <v>0</v>
      </c>
      <c r="G102" s="57">
        <f t="shared" si="19"/>
        <v>0</v>
      </c>
      <c r="H102" s="57" t="e">
        <f t="shared" si="20"/>
        <v>#DIV/0!</v>
      </c>
    </row>
    <row r="103" spans="1:8" ht="54" hidden="1">
      <c r="A103" s="24">
        <v>9141</v>
      </c>
      <c r="B103" s="19" t="s">
        <v>113</v>
      </c>
      <c r="C103" s="24">
        <v>9141</v>
      </c>
      <c r="D103" s="76" t="s">
        <v>59</v>
      </c>
      <c r="E103" s="61">
        <v>0</v>
      </c>
      <c r="F103" s="61"/>
      <c r="G103" s="57">
        <f t="shared" si="19"/>
        <v>0</v>
      </c>
      <c r="H103" s="57" t="e">
        <f t="shared" si="20"/>
        <v>#DIV/0!</v>
      </c>
    </row>
    <row r="104" spans="1:8" ht="54" hidden="1">
      <c r="A104" s="24">
        <v>9142</v>
      </c>
      <c r="B104" s="19" t="s">
        <v>113</v>
      </c>
      <c r="C104" s="24">
        <v>9142</v>
      </c>
      <c r="D104" s="76" t="s">
        <v>60</v>
      </c>
      <c r="E104" s="61">
        <v>0</v>
      </c>
      <c r="F104" s="61"/>
      <c r="G104" s="57">
        <f t="shared" si="19"/>
        <v>0</v>
      </c>
      <c r="H104" s="57" t="e">
        <f t="shared" si="20"/>
        <v>#DIV/0!</v>
      </c>
    </row>
    <row r="105" spans="1:8" ht="54" hidden="1">
      <c r="A105" s="24">
        <v>9149</v>
      </c>
      <c r="B105" s="19" t="s">
        <v>113</v>
      </c>
      <c r="C105" s="24">
        <v>9149</v>
      </c>
      <c r="D105" s="76" t="s">
        <v>61</v>
      </c>
      <c r="E105" s="61">
        <v>0</v>
      </c>
      <c r="F105" s="61"/>
      <c r="G105" s="57">
        <f t="shared" si="19"/>
        <v>0</v>
      </c>
      <c r="H105" s="57" t="e">
        <f t="shared" si="20"/>
        <v>#DIV/0!</v>
      </c>
    </row>
    <row r="106" spans="1:8" ht="52.5" hidden="1">
      <c r="A106" s="29">
        <v>9500</v>
      </c>
      <c r="B106" s="15" t="s">
        <v>113</v>
      </c>
      <c r="C106" s="29">
        <v>9500</v>
      </c>
      <c r="D106" s="79" t="s">
        <v>62</v>
      </c>
      <c r="E106" s="61">
        <f t="shared" ref="E106:F106" si="33">E107+E108+E109</f>
        <v>0</v>
      </c>
      <c r="F106" s="61">
        <f t="shared" si="33"/>
        <v>0</v>
      </c>
      <c r="G106" s="57">
        <f t="shared" si="19"/>
        <v>0</v>
      </c>
      <c r="H106" s="57" t="e">
        <f t="shared" si="20"/>
        <v>#DIV/0!</v>
      </c>
    </row>
    <row r="107" spans="1:8" ht="36" hidden="1">
      <c r="A107" s="23" t="s">
        <v>115</v>
      </c>
      <c r="B107" s="23" t="s">
        <v>113</v>
      </c>
      <c r="C107" s="23" t="s">
        <v>115</v>
      </c>
      <c r="D107" s="76" t="s">
        <v>63</v>
      </c>
      <c r="E107" s="61">
        <v>0</v>
      </c>
      <c r="F107" s="61"/>
      <c r="G107" s="57">
        <f t="shared" si="19"/>
        <v>0</v>
      </c>
      <c r="H107" s="57" t="e">
        <f t="shared" si="20"/>
        <v>#DIV/0!</v>
      </c>
    </row>
    <row r="108" spans="1:8" ht="90" hidden="1">
      <c r="A108" s="23">
        <v>9580</v>
      </c>
      <c r="B108" s="23" t="s">
        <v>113</v>
      </c>
      <c r="C108" s="23">
        <v>9580</v>
      </c>
      <c r="D108" s="76" t="s">
        <v>64</v>
      </c>
      <c r="E108" s="61">
        <v>0</v>
      </c>
      <c r="F108" s="61"/>
      <c r="G108" s="57">
        <f t="shared" si="19"/>
        <v>0</v>
      </c>
      <c r="H108" s="57" t="e">
        <f t="shared" si="20"/>
        <v>#DIV/0!</v>
      </c>
    </row>
    <row r="109" spans="1:8" ht="72" hidden="1">
      <c r="A109" s="23">
        <v>9590</v>
      </c>
      <c r="B109" s="23" t="s">
        <v>113</v>
      </c>
      <c r="C109" s="23">
        <v>9590</v>
      </c>
      <c r="D109" s="76" t="s">
        <v>132</v>
      </c>
      <c r="E109" s="61">
        <v>0</v>
      </c>
      <c r="F109" s="61"/>
      <c r="G109" s="57">
        <f t="shared" si="19"/>
        <v>0</v>
      </c>
      <c r="H109" s="57" t="e">
        <f t="shared" si="20"/>
        <v>#DIV/0!</v>
      </c>
    </row>
    <row r="110" spans="1:8" ht="35" hidden="1">
      <c r="A110" s="29">
        <v>9700</v>
      </c>
      <c r="B110" s="37" t="s">
        <v>113</v>
      </c>
      <c r="C110" s="29">
        <v>9700</v>
      </c>
      <c r="D110" s="79" t="s">
        <v>65</v>
      </c>
      <c r="E110" s="61">
        <f t="shared" ref="E110:F110" si="34">E111+E112</f>
        <v>0</v>
      </c>
      <c r="F110" s="61">
        <f t="shared" si="34"/>
        <v>0</v>
      </c>
      <c r="G110" s="57">
        <f t="shared" si="19"/>
        <v>0</v>
      </c>
      <c r="H110" s="57" t="e">
        <f t="shared" si="20"/>
        <v>#DIV/0!</v>
      </c>
    </row>
    <row r="111" spans="1:8" ht="36" hidden="1">
      <c r="A111" s="23">
        <v>9710</v>
      </c>
      <c r="B111" s="23" t="s">
        <v>113</v>
      </c>
      <c r="C111" s="23">
        <v>9710</v>
      </c>
      <c r="D111" s="76" t="s">
        <v>66</v>
      </c>
      <c r="E111" s="61">
        <v>0</v>
      </c>
      <c r="F111" s="61"/>
      <c r="G111" s="57">
        <f t="shared" si="19"/>
        <v>0</v>
      </c>
      <c r="H111" s="57" t="e">
        <f t="shared" si="20"/>
        <v>#DIV/0!</v>
      </c>
    </row>
    <row r="112" spans="1:8" ht="72" hidden="1">
      <c r="A112" s="23">
        <v>9720</v>
      </c>
      <c r="B112" s="23" t="s">
        <v>113</v>
      </c>
      <c r="C112" s="38">
        <v>9720</v>
      </c>
      <c r="D112" s="76" t="s">
        <v>133</v>
      </c>
      <c r="E112" s="61">
        <v>0</v>
      </c>
      <c r="F112" s="61"/>
      <c r="G112" s="57">
        <f t="shared" si="19"/>
        <v>0</v>
      </c>
      <c r="H112" s="57" t="e">
        <f t="shared" si="20"/>
        <v>#DIV/0!</v>
      </c>
    </row>
    <row r="113" spans="1:8" ht="35" hidden="1">
      <c r="A113" s="29">
        <v>9600</v>
      </c>
      <c r="B113" s="15" t="s">
        <v>113</v>
      </c>
      <c r="C113" s="37">
        <v>9600</v>
      </c>
      <c r="D113" s="79" t="s">
        <v>134</v>
      </c>
      <c r="E113" s="61">
        <v>0</v>
      </c>
      <c r="F113" s="61"/>
      <c r="G113" s="57">
        <f t="shared" si="19"/>
        <v>0</v>
      </c>
      <c r="H113" s="57" t="e">
        <f t="shared" si="20"/>
        <v>#DIV/0!</v>
      </c>
    </row>
    <row r="114" spans="1:8" ht="52.5">
      <c r="A114" s="39" t="s">
        <v>116</v>
      </c>
      <c r="B114" s="40"/>
      <c r="C114" s="16" t="s">
        <v>117</v>
      </c>
      <c r="D114" s="80" t="s">
        <v>135</v>
      </c>
      <c r="E114" s="57">
        <f>E7-E70</f>
        <v>0</v>
      </c>
      <c r="F114" s="57">
        <f t="shared" ref="F114" si="35">F7-F70</f>
        <v>0</v>
      </c>
      <c r="G114" s="57">
        <f>F114-E114</f>
        <v>0</v>
      </c>
      <c r="H114" s="57"/>
    </row>
    <row r="115" spans="1:8" ht="35" hidden="1">
      <c r="A115" s="11" t="s">
        <v>136</v>
      </c>
      <c r="B115" s="12"/>
      <c r="C115" s="11" t="s">
        <v>136</v>
      </c>
      <c r="D115" s="48" t="s">
        <v>67</v>
      </c>
      <c r="E115" s="44">
        <f t="shared" ref="E115:H115" si="36">E116+E119+E122+E127+E128</f>
        <v>0</v>
      </c>
      <c r="F115" s="44">
        <f t="shared" si="36"/>
        <v>0</v>
      </c>
      <c r="G115" s="44">
        <f t="shared" si="36"/>
        <v>0</v>
      </c>
      <c r="H115" s="44">
        <f t="shared" si="36"/>
        <v>0</v>
      </c>
    </row>
    <row r="116" spans="1:8" hidden="1">
      <c r="A116" s="3" t="s">
        <v>137</v>
      </c>
      <c r="B116" s="4"/>
      <c r="C116" s="3" t="s">
        <v>137</v>
      </c>
      <c r="D116" s="47" t="s">
        <v>68</v>
      </c>
      <c r="E116" s="44">
        <f t="shared" ref="E116:H116" si="37">E117+E118</f>
        <v>0</v>
      </c>
      <c r="F116" s="44">
        <f t="shared" si="37"/>
        <v>0</v>
      </c>
      <c r="G116" s="44">
        <f t="shared" si="37"/>
        <v>0</v>
      </c>
      <c r="H116" s="44">
        <f t="shared" si="37"/>
        <v>0</v>
      </c>
    </row>
    <row r="117" spans="1:8" hidden="1">
      <c r="A117" s="3" t="s">
        <v>138</v>
      </c>
      <c r="B117" s="4"/>
      <c r="C117" s="3" t="s">
        <v>138</v>
      </c>
      <c r="D117" s="47" t="s">
        <v>69</v>
      </c>
      <c r="E117" s="45">
        <v>0</v>
      </c>
      <c r="F117" s="45"/>
      <c r="G117" s="45"/>
      <c r="H117" s="45"/>
    </row>
    <row r="118" spans="1:8" hidden="1">
      <c r="A118" s="3" t="s">
        <v>139</v>
      </c>
      <c r="B118" s="4"/>
      <c r="C118" s="3" t="s">
        <v>139</v>
      </c>
      <c r="D118" s="47" t="s">
        <v>70</v>
      </c>
      <c r="E118" s="45">
        <v>0</v>
      </c>
      <c r="F118" s="45"/>
      <c r="G118" s="45"/>
      <c r="H118" s="45"/>
    </row>
    <row r="119" spans="1:8" hidden="1">
      <c r="A119" s="3" t="s">
        <v>140</v>
      </c>
      <c r="B119" s="4"/>
      <c r="C119" s="3" t="s">
        <v>140</v>
      </c>
      <c r="D119" s="47" t="s">
        <v>71</v>
      </c>
      <c r="E119" s="44">
        <f t="shared" ref="E119:H119" si="38">E120+E121</f>
        <v>0</v>
      </c>
      <c r="F119" s="44">
        <f t="shared" si="38"/>
        <v>0</v>
      </c>
      <c r="G119" s="44">
        <f t="shared" si="38"/>
        <v>0</v>
      </c>
      <c r="H119" s="44">
        <f t="shared" si="38"/>
        <v>0</v>
      </c>
    </row>
    <row r="120" spans="1:8" hidden="1">
      <c r="A120" s="3" t="s">
        <v>141</v>
      </c>
      <c r="B120" s="4"/>
      <c r="C120" s="3" t="s">
        <v>141</v>
      </c>
      <c r="D120" s="47" t="s">
        <v>72</v>
      </c>
      <c r="E120" s="45">
        <v>0</v>
      </c>
      <c r="F120" s="45"/>
      <c r="G120" s="45"/>
      <c r="H120" s="45"/>
    </row>
    <row r="121" spans="1:8" hidden="1">
      <c r="A121" s="3" t="s">
        <v>142</v>
      </c>
      <c r="B121" s="4"/>
      <c r="C121" s="3" t="s">
        <v>142</v>
      </c>
      <c r="D121" s="47" t="s">
        <v>73</v>
      </c>
      <c r="E121" s="45">
        <v>0</v>
      </c>
      <c r="F121" s="45"/>
      <c r="G121" s="45"/>
      <c r="H121" s="45"/>
    </row>
    <row r="122" spans="1:8" hidden="1">
      <c r="A122" s="5" t="s">
        <v>143</v>
      </c>
      <c r="B122" s="6"/>
      <c r="C122" s="5" t="s">
        <v>143</v>
      </c>
      <c r="D122" s="46" t="s">
        <v>74</v>
      </c>
      <c r="E122" s="44">
        <f t="shared" ref="E122:H122" si="39">E123+E124+E125+E126</f>
        <v>0</v>
      </c>
      <c r="F122" s="44">
        <f t="shared" si="39"/>
        <v>0</v>
      </c>
      <c r="G122" s="44">
        <f t="shared" si="39"/>
        <v>0</v>
      </c>
      <c r="H122" s="44">
        <f t="shared" si="39"/>
        <v>0</v>
      </c>
    </row>
    <row r="123" spans="1:8" ht="54" hidden="1">
      <c r="A123" s="5" t="s">
        <v>144</v>
      </c>
      <c r="B123" s="6"/>
      <c r="C123" s="5" t="s">
        <v>144</v>
      </c>
      <c r="D123" s="49" t="s">
        <v>75</v>
      </c>
      <c r="E123" s="45">
        <v>0</v>
      </c>
      <c r="F123" s="45"/>
      <c r="G123" s="45"/>
      <c r="H123" s="45"/>
    </row>
    <row r="124" spans="1:8" ht="54" hidden="1">
      <c r="A124" s="5" t="s">
        <v>145</v>
      </c>
      <c r="B124" s="6"/>
      <c r="C124" s="5" t="s">
        <v>145</v>
      </c>
      <c r="D124" s="49" t="s">
        <v>76</v>
      </c>
      <c r="E124" s="45"/>
      <c r="F124" s="45"/>
      <c r="G124" s="45"/>
      <c r="H124" s="45"/>
    </row>
    <row r="125" spans="1:8" ht="54" hidden="1">
      <c r="A125" s="7" t="s">
        <v>78</v>
      </c>
      <c r="B125" s="6"/>
      <c r="C125" s="7" t="s">
        <v>78</v>
      </c>
      <c r="D125" s="8" t="s">
        <v>77</v>
      </c>
      <c r="E125" s="45">
        <v>0</v>
      </c>
      <c r="F125" s="45"/>
      <c r="G125" s="45"/>
      <c r="H125" s="45"/>
    </row>
    <row r="126" spans="1:8" ht="54" hidden="1">
      <c r="A126" s="5" t="s">
        <v>146</v>
      </c>
      <c r="B126" s="6"/>
      <c r="C126" s="5" t="s">
        <v>146</v>
      </c>
      <c r="D126" s="46" t="s">
        <v>79</v>
      </c>
      <c r="E126" s="45">
        <v>0</v>
      </c>
      <c r="F126" s="45"/>
      <c r="G126" s="45"/>
      <c r="H126" s="45"/>
    </row>
    <row r="127" spans="1:8" hidden="1">
      <c r="A127" s="3" t="s">
        <v>147</v>
      </c>
      <c r="B127" s="4"/>
      <c r="C127" s="3" t="s">
        <v>147</v>
      </c>
      <c r="D127" s="47" t="s">
        <v>80</v>
      </c>
      <c r="E127" s="45">
        <v>0</v>
      </c>
      <c r="F127" s="45"/>
      <c r="G127" s="45"/>
      <c r="H127" s="45"/>
    </row>
    <row r="128" spans="1:8" ht="36" hidden="1">
      <c r="A128" s="9" t="s">
        <v>82</v>
      </c>
      <c r="B128" s="52"/>
      <c r="C128" s="10" t="s">
        <v>82</v>
      </c>
      <c r="D128" s="50" t="s">
        <v>81</v>
      </c>
      <c r="E128" s="45">
        <v>0</v>
      </c>
      <c r="F128" s="45"/>
      <c r="G128" s="45"/>
      <c r="H128" s="45"/>
    </row>
    <row r="129" spans="1:8" hidden="1">
      <c r="E129" s="54"/>
      <c r="F129" s="54"/>
      <c r="G129" s="54"/>
      <c r="H129" s="54"/>
    </row>
    <row r="132" spans="1:8">
      <c r="A132" s="55" t="s">
        <v>239</v>
      </c>
      <c r="B132" s="55"/>
      <c r="C132" s="55"/>
    </row>
    <row r="133" spans="1:8">
      <c r="A133" s="55" t="s">
        <v>240</v>
      </c>
      <c r="B133" s="55"/>
      <c r="C133" s="55"/>
    </row>
  </sheetData>
  <mergeCells count="2">
    <mergeCell ref="D2:H2"/>
    <mergeCell ref="A5:H5"/>
  </mergeCells>
  <pageMargins left="0.7" right="0.7" top="0.75" bottom="0.75" header="0.3" footer="0.3"/>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plāns SB</vt:lpstr>
    </vt:vector>
  </TitlesOfParts>
  <Company>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 Tjurina</dc:creator>
  <cp:lastModifiedBy>Kristīne Lore</cp:lastModifiedBy>
  <cp:lastPrinted>2018-09-13T08:09:42Z</cp:lastPrinted>
  <dcterms:created xsi:type="dcterms:W3CDTF">2015-11-03T13:23:22Z</dcterms:created>
  <dcterms:modified xsi:type="dcterms:W3CDTF">2023-03-23T09:13:54Z</dcterms:modified>
</cp:coreProperties>
</file>