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C:\Users\initav\AppData\Local\Microsoft\Windows\INetCache\Content.Outlook\P08M11VU\"/>
    </mc:Choice>
  </mc:AlternateContent>
  <xr:revisionPtr revIDLastSave="0" documentId="13_ncr:1_{19E6A634-0FFA-4E1C-9B2E-4120CB5EB8F2}" xr6:coauthVersionLast="36" xr6:coauthVersionMax="36" xr10:uidLastSave="{00000000-0000-0000-0000-000000000000}"/>
  <bookViews>
    <workbookView xWindow="0" yWindow="0" windowWidth="28620" windowHeight="11870" firstSheet="1" activeTab="1" xr2:uid="{00000000-000D-0000-FFFF-FFFF00000000}"/>
  </bookViews>
  <sheets>
    <sheet name="Traktehn_vad_progr" sheetId="4" state="hidden" r:id="rId1"/>
    <sheet name="Traktori pēc 1 vienības" sheetId="5" r:id="rId2"/>
  </sheets>
  <calcPr calcId="179021"/>
</workbook>
</file>

<file path=xl/calcChain.xml><?xml version="1.0" encoding="utf-8"?>
<calcChain xmlns="http://schemas.openxmlformats.org/spreadsheetml/2006/main">
  <c r="H14" i="5" l="1"/>
  <c r="I14" i="5" s="1"/>
  <c r="I13" i="5"/>
  <c r="H13" i="5"/>
  <c r="H12" i="5"/>
  <c r="I12" i="5" s="1"/>
  <c r="I11" i="5"/>
  <c r="H11" i="5"/>
  <c r="H10" i="5"/>
  <c r="I10" i="5" s="1"/>
  <c r="H9" i="5"/>
  <c r="I9" i="5" s="1"/>
  <c r="H8" i="5"/>
  <c r="I8" i="5" s="1"/>
  <c r="I7" i="5"/>
  <c r="H7" i="5"/>
  <c r="H14" i="4"/>
  <c r="P14" i="4" s="1"/>
  <c r="Q14" i="4" s="1"/>
  <c r="P13" i="4"/>
  <c r="Q13" i="4" s="1"/>
  <c r="H13" i="4"/>
  <c r="P12" i="4"/>
  <c r="Q12" i="4" s="1"/>
  <c r="H12" i="4"/>
  <c r="H11" i="4"/>
  <c r="P11" i="4" s="1"/>
  <c r="Q11" i="4" s="1"/>
  <c r="H10" i="4"/>
  <c r="P10" i="4" s="1"/>
  <c r="Q10" i="4" s="1"/>
  <c r="Q9" i="4"/>
  <c r="P9" i="4"/>
  <c r="H9" i="4"/>
  <c r="H8" i="4"/>
  <c r="P8" i="4" s="1"/>
  <c r="Q8" i="4" s="1"/>
  <c r="H7" i="4"/>
  <c r="P7" i="4" s="1"/>
  <c r="Q7" i="4" s="1"/>
</calcChain>
</file>

<file path=xl/sharedStrings.xml><?xml version="1.0" encoding="utf-8"?>
<sst xmlns="http://schemas.openxmlformats.org/spreadsheetml/2006/main" count="54" uniqueCount="35">
  <si>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</si>
  <si>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</si>
  <si>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</si>
  <si>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</si>
  <si>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</si>
  <si>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</si>
  <si>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</si>
  <si>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</si>
  <si>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</si>
  <si>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</si>
  <si>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</si>
  <si>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</si>
  <si>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</si>
  <si>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</si>
  <si>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</si>
  <si>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</si>
  <si>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</si>
  <si>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</si>
  <si>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</si>
  <si>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</si>
  <si>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</si>
  <si>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</si>
  <si>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</si>
  <si>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</si>
  <si>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</si>
  <si>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</si>
  <si>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</si>
  <si>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</si>
  <si>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</si>
  <si>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</si>
  <si>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</si>
  <si>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</si>
  <si>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</si>
  <si>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r>
      <t xml:space="preserve">* 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t>
    </r>
    <r>
      <rPr>
        <b/>
        <u/>
        <sz val="14"/>
        <color theme="3" tint="-0.24994659260841701"/>
        <rFont val="Times New Roman"/>
        <family val="1"/>
        <charset val="186"/>
      </rPr>
      <t>https://www.esfondi.lv/vadlinijas--skaidrojumi</t>
    </r>
    <r>
      <rPr>
        <sz val="12"/>
        <rFont val="Times New Roman"/>
        <family val="1"/>
        <charset val="186"/>
      </rPr>
      <t xml:space="preserve">
*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</si>
  <si>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t>https://www.esfondi.lv/vadlinijas--skaidrojumi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</si>
</sst>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u/>
      <sz val="14"/>
      <color theme="3" tint="-0.24994659260841701"/>
      <name val="Times New Roman"/>
      <family val="1"/>
      <charset val="186"/>
    </font>
    <font>
      <sz val="10"/>
      <name val="Arial"/>
      <family val="2"/>
      <charset val="186"/>
    </font>
    <font>
      <sz val="12"/>
      <name val="Times New Roman"/>
      <family val="1"/>
    </font>
    <font>
      <u/>
      <sz val="10"/>
      <color theme="10"/>
      <name val="Arial"/>
      <family val="2"/>
      <charset val="186"/>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34995574816125979"/>
        <bgColor indexed="64"/>
      </patternFill>
    </fill>
    <fill>
      <patternFill patternType="solid">
        <fgColor rgb="FFFFFF00"/>
        <bgColor indexed="64"/>
      </patternFill>
    </fill>
    <fill>
      <patternFill patternType="solid">
        <fgColor rgb="FF00B0F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s>
  <cellStyleXfs count="4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1" fillId="0" borderId="0"/>
    <xf numFmtId="0" fontId="31" fillId="0" borderId="0"/>
    <xf numFmtId="0" fontId="24" fillId="0" borderId="0"/>
    <xf numFmtId="0" fontId="31" fillId="0" borderId="0"/>
    <xf numFmtId="0" fontId="31" fillId="23" borderId="7" applyNumberFormat="0" applyFont="0" applyAlignment="0" applyProtection="0"/>
    <xf numFmtId="0" fontId="31"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33" fillId="0" borderId="0" applyNumberFormat="0" applyFill="0" applyBorder="0" applyAlignment="0" applyProtection="0"/>
  </cellStyleXfs>
  <cellXfs count="137">
    <xf numFmtId="0" fontId="0" fillId="0" borderId="0" xfId="0"/>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5" xfId="0" applyFont="1" applyFill="1" applyBorder="1" applyAlignment="1" applyProtection="1">
      <alignment horizontal="center" vertical="center" wrapText="1"/>
    </xf>
    <xf numFmtId="0" fontId="25" fillId="24" borderId="12" xfId="0"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 fillId="24" borderId="23" xfId="0" applyFont="1" applyFill="1" applyBorder="1" applyAlignment="1">
      <alignment horizontal="center" vertical="center"/>
    </xf>
    <xf numFmtId="0" fontId="1" fillId="24" borderId="24" xfId="0" applyFont="1" applyFill="1" applyBorder="1" applyAlignment="1">
      <alignment horizontal="center" vertical="center"/>
    </xf>
    <xf numFmtId="0" fontId="1" fillId="24" borderId="25" xfId="0" applyFont="1" applyFill="1" applyBorder="1" applyAlignment="1">
      <alignment horizontal="center" vertical="center"/>
    </xf>
    <xf numFmtId="0" fontId="2" fillId="0" borderId="26" xfId="0" applyNumberFormat="1" applyFont="1" applyFill="1" applyBorder="1" applyAlignment="1">
      <alignment horizontal="center" vertical="center" wrapText="1"/>
    </xf>
    <xf numFmtId="0" fontId="25" fillId="24" borderId="27" xfId="0" applyFont="1" applyFill="1" applyBorder="1" applyAlignment="1" applyProtection="1">
      <alignment horizontal="left" vertical="center" wrapText="1"/>
    </xf>
    <xf numFmtId="0" fontId="25" fillId="24" borderId="23" xfId="0" applyFont="1" applyFill="1" applyBorder="1" applyAlignment="1" applyProtection="1">
      <alignment vertical="center" wrapText="1"/>
    </xf>
    <xf numFmtId="0" fontId="25" fillId="24" borderId="24" xfId="0" applyFont="1" applyFill="1" applyBorder="1" applyAlignment="1" applyProtection="1">
      <alignment vertical="center" wrapText="1"/>
    </xf>
    <xf numFmtId="0" fontId="25" fillId="24" borderId="25" xfId="0" applyFont="1" applyFill="1" applyBorder="1" applyAlignment="1" applyProtection="1">
      <alignment vertical="center" wrapText="1"/>
    </xf>
    <xf numFmtId="0" fontId="2" fillId="0" borderId="28" xfId="0" applyNumberFormat="1" applyFont="1" applyFill="1" applyBorder="1" applyAlignment="1">
      <alignment horizontal="center" vertical="center" wrapText="1"/>
    </xf>
    <xf numFmtId="0" fontId="1" fillId="24" borderId="28" xfId="0" applyFont="1" applyFill="1" applyBorder="1" applyAlignment="1">
      <alignment horizontal="center" vertical="center"/>
    </xf>
    <xf numFmtId="0" fontId="2" fillId="0" borderId="17" xfId="0" applyNumberFormat="1" applyFont="1" applyFill="1" applyBorder="1" applyAlignment="1">
      <alignment horizontal="center" vertical="center" wrapText="1"/>
    </xf>
    <xf numFmtId="0" fontId="25" fillId="24" borderId="29" xfId="0" applyFont="1" applyFill="1" applyBorder="1" applyAlignment="1" applyProtection="1">
      <alignment horizontal="center" vertical="center" wrapText="1"/>
    </xf>
    <xf numFmtId="0" fontId="25" fillId="24" borderId="18" xfId="0" applyFont="1" applyFill="1" applyBorder="1" applyAlignment="1" applyProtection="1">
      <alignment horizontal="center" vertical="center" wrapText="1"/>
    </xf>
    <xf numFmtId="0" fontId="25" fillId="24" borderId="30" xfId="0" applyFont="1" applyFill="1" applyBorder="1" applyAlignment="1" applyProtection="1">
      <alignment horizontal="center" vertical="center" wrapText="1"/>
    </xf>
    <xf numFmtId="0" fontId="25" fillId="24" borderId="31" xfId="0" applyFont="1" applyFill="1" applyBorder="1" applyAlignment="1" applyProtection="1">
      <alignment horizontal="center" vertical="center" wrapText="1"/>
    </xf>
    <xf numFmtId="0" fontId="2" fillId="0" borderId="32" xfId="0" applyFont="1" applyFill="1" applyBorder="1" applyAlignment="1">
      <alignment horizontal="center" vertical="center" wrapText="1"/>
    </xf>
    <xf numFmtId="0" fontId="2" fillId="0" borderId="33" xfId="0" applyNumberFormat="1" applyFont="1" applyFill="1" applyBorder="1" applyAlignment="1">
      <alignment horizontal="center" vertical="center" wrapText="1"/>
    </xf>
    <xf numFmtId="0" fontId="25" fillId="24" borderId="34" xfId="0" applyFont="1" applyFill="1" applyBorder="1" applyAlignment="1" applyProtection="1">
      <alignment horizontal="center" vertical="center" wrapText="1"/>
    </xf>
    <xf numFmtId="0" fontId="25" fillId="24" borderId="35" xfId="0" applyFont="1" applyFill="1" applyBorder="1" applyAlignment="1" applyProtection="1">
      <alignment horizontal="center" vertical="center" wrapText="1"/>
    </xf>
    <xf numFmtId="0" fontId="25" fillId="24" borderId="36" xfId="0" applyFont="1" applyFill="1" applyBorder="1" applyAlignment="1" applyProtection="1">
      <alignment horizontal="center" vertical="center" wrapText="1"/>
    </xf>
    <xf numFmtId="2" fontId="2" fillId="24" borderId="37" xfId="0" applyNumberFormat="1" applyFont="1" applyFill="1" applyBorder="1" applyAlignment="1">
      <alignment horizontal="center" vertical="center"/>
    </xf>
    <xf numFmtId="2" fontId="2" fillId="24" borderId="38" xfId="0" applyNumberFormat="1" applyFont="1" applyFill="1" applyBorder="1" applyAlignment="1">
      <alignment horizontal="center" vertical="center"/>
    </xf>
    <xf numFmtId="2" fontId="2" fillId="24" borderId="39"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wrapText="1"/>
    </xf>
    <xf numFmtId="0" fontId="26" fillId="24" borderId="27" xfId="38" applyFont="1" applyFill="1" applyBorder="1" applyAlignment="1">
      <alignment horizontal="center" vertical="center" wrapText="1"/>
    </xf>
    <xf numFmtId="0" fontId="26" fillId="24" borderId="23" xfId="38" applyFont="1" applyFill="1" applyBorder="1" applyAlignment="1">
      <alignment horizontal="center" vertical="center" wrapText="1"/>
    </xf>
    <xf numFmtId="0" fontId="26" fillId="24" borderId="24" xfId="38"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24" borderId="20" xfId="0" applyNumberFormat="1" applyFont="1" applyFill="1" applyBorder="1" applyAlignment="1">
      <alignment horizontal="center" vertical="center" wrapText="1"/>
    </xf>
    <xf numFmtId="0" fontId="2" fillId="0" borderId="40" xfId="0" applyFont="1" applyFill="1" applyBorder="1" applyAlignment="1">
      <alignment horizontal="center" vertical="center" wrapText="1"/>
    </xf>
    <xf numFmtId="0" fontId="25" fillId="24" borderId="23" xfId="0" applyFont="1" applyFill="1" applyBorder="1" applyAlignment="1" applyProtection="1">
      <alignment horizontal="left" vertical="center" wrapText="1"/>
    </xf>
    <xf numFmtId="0" fontId="1" fillId="24" borderId="10" xfId="0" applyFont="1" applyFill="1" applyBorder="1" applyAlignment="1">
      <alignment horizontal="left" vertical="center" wrapText="1"/>
    </xf>
    <xf numFmtId="2" fontId="1" fillId="0" borderId="0" xfId="0" applyNumberFormat="1" applyFont="1" applyFill="1" applyAlignment="1">
      <alignment horizontal="right" vertical="center" wrapText="1"/>
    </xf>
    <xf numFmtId="0" fontId="22" fillId="0" borderId="0" xfId="0" applyFont="1" applyFill="1" applyAlignment="1">
      <alignment horizontal="center"/>
    </xf>
    <xf numFmtId="0" fontId="0" fillId="0" borderId="0" xfId="0" applyAlignment="1">
      <alignment vertical="center" wrapText="1"/>
    </xf>
    <xf numFmtId="0" fontId="1" fillId="24" borderId="12"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4" borderId="21" xfId="0" applyFont="1" applyFill="1" applyBorder="1" applyAlignment="1">
      <alignment horizontal="left" vertical="center" wrapText="1"/>
    </xf>
    <xf numFmtId="0" fontId="1" fillId="24" borderId="22" xfId="0" applyFont="1" applyFill="1" applyBorder="1" applyAlignment="1">
      <alignment horizontal="left" vertical="center" wrapText="1"/>
    </xf>
    <xf numFmtId="0" fontId="1" fillId="24" borderId="44"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33" fillId="0" borderId="45" xfId="47" applyFill="1" applyBorder="1" applyAlignment="1">
      <alignment horizontal="center" vertical="center"/>
    </xf>
    <xf numFmtId="0" fontId="33" fillId="0" borderId="0" xfId="47" applyFill="1" applyAlignment="1">
      <alignment horizontal="center" vertical="center"/>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47" builtinId="8"/>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Note 2 2"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fondi.lv/vadlinijas--skaidroju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1796875" defaultRowHeight="15.5" x14ac:dyDescent="0.35"/>
  <cols>
    <col min="1" max="1" width="9.1796875" style="1"/>
    <col min="2" max="2" width="79.7265625" style="2" customWidth="1"/>
    <col min="3" max="7" width="20.7265625" style="2" customWidth="1"/>
    <col min="8" max="12" width="20.7265625" style="1" customWidth="1"/>
    <col min="13" max="13" width="18.1796875" style="1" customWidth="1"/>
    <col min="14" max="14" width="21.7265625" style="1" customWidth="1"/>
    <col min="15" max="15" width="14.81640625" style="1" customWidth="1"/>
    <col min="16" max="16" width="20.54296875" style="1" customWidth="1"/>
    <col min="17" max="17" width="16.7265625" style="1" customWidth="1"/>
    <col min="18" max="16384" width="9.1796875" style="1"/>
  </cols>
  <sheetData>
    <row r="1" spans="1:19" ht="16.5" x14ac:dyDescent="0.35">
      <c r="B1" s="3"/>
      <c r="C1" s="3"/>
      <c r="D1" s="3"/>
      <c r="E1" s="3"/>
      <c r="F1" s="3"/>
      <c r="G1" s="3"/>
      <c r="H1" s="4"/>
      <c r="I1" s="4"/>
      <c r="J1" s="124"/>
      <c r="K1" s="124"/>
      <c r="L1" s="124"/>
    </row>
    <row r="2" spans="1:19" ht="16.5" x14ac:dyDescent="0.35">
      <c r="B2" s="3"/>
      <c r="C2" s="3"/>
      <c r="D2" s="3"/>
      <c r="E2" s="3"/>
      <c r="F2" s="3"/>
      <c r="G2" s="3"/>
      <c r="H2" s="4"/>
      <c r="I2" s="4"/>
      <c r="J2" s="5"/>
      <c r="K2" s="9"/>
      <c r="L2" s="10"/>
    </row>
    <row r="3" spans="1:19" ht="25" x14ac:dyDescent="0.5">
      <c r="A3" s="125" t="s">
        <v>4</v>
      </c>
      <c r="B3" s="125"/>
      <c r="C3" s="125"/>
      <c r="D3" s="125"/>
      <c r="E3" s="125"/>
      <c r="F3" s="125"/>
      <c r="G3" s="125"/>
      <c r="H3" s="125"/>
      <c r="I3" s="125"/>
      <c r="J3" s="125"/>
      <c r="K3" s="125"/>
      <c r="L3" s="125"/>
    </row>
    <row r="4" spans="1:19" x14ac:dyDescent="0.35">
      <c r="B4" s="126"/>
      <c r="C4" s="126"/>
      <c r="D4" s="126"/>
      <c r="E4" s="126"/>
      <c r="F4" s="126"/>
      <c r="G4" s="126"/>
      <c r="H4" s="126"/>
      <c r="I4" s="126"/>
      <c r="J4" s="126"/>
      <c r="K4" s="126"/>
      <c r="L4" s="126"/>
    </row>
    <row r="5" spans="1:19" ht="151.5" customHeight="1" x14ac:dyDescent="0.35">
      <c r="A5" s="12" t="s">
        <v>1</v>
      </c>
      <c r="B5" s="12" t="s">
        <v>15</v>
      </c>
      <c r="C5" s="12" t="s">
        <v>5</v>
      </c>
      <c r="D5" s="12" t="s">
        <v>16</v>
      </c>
      <c r="E5" s="12" t="s">
        <v>18</v>
      </c>
      <c r="F5" s="12" t="s">
        <v>17</v>
      </c>
      <c r="G5" s="12" t="s">
        <v>0</v>
      </c>
      <c r="H5" s="12" t="s">
        <v>2</v>
      </c>
      <c r="I5" s="12" t="s">
        <v>20</v>
      </c>
      <c r="J5" s="13" t="s">
        <v>21</v>
      </c>
      <c r="K5" s="12" t="s">
        <v>22</v>
      </c>
      <c r="L5" s="60" t="s">
        <v>24</v>
      </c>
      <c r="M5" s="60" t="s">
        <v>25</v>
      </c>
      <c r="N5" s="61" t="s">
        <v>26</v>
      </c>
      <c r="O5" s="78" t="s">
        <v>28</v>
      </c>
      <c r="P5" s="79" t="s">
        <v>26</v>
      </c>
      <c r="Q5" s="85" t="s">
        <v>29</v>
      </c>
    </row>
    <row r="6" spans="1:19" x14ac:dyDescent="0.35">
      <c r="A6" s="14">
        <v>1</v>
      </c>
      <c r="B6" s="14">
        <v>2</v>
      </c>
      <c r="C6" s="14">
        <v>3</v>
      </c>
      <c r="D6" s="14">
        <v>4</v>
      </c>
      <c r="E6" s="14">
        <v>5</v>
      </c>
      <c r="F6" s="14">
        <v>6</v>
      </c>
      <c r="G6" s="14">
        <v>7</v>
      </c>
      <c r="H6" s="14" t="s">
        <v>6</v>
      </c>
      <c r="I6" s="15">
        <v>9</v>
      </c>
      <c r="J6" s="16">
        <v>10</v>
      </c>
      <c r="K6" s="15">
        <v>11</v>
      </c>
      <c r="L6" s="62" t="s">
        <v>19</v>
      </c>
      <c r="M6" s="63"/>
      <c r="N6" s="64"/>
      <c r="O6" s="80"/>
      <c r="P6" s="80"/>
      <c r="Q6" s="83"/>
    </row>
    <row r="7" spans="1:19" s="6" customFormat="1" ht="47.25" customHeight="1" x14ac:dyDescent="0.35">
      <c r="A7" s="17">
        <v>1</v>
      </c>
      <c r="B7" s="18" t="s">
        <v>7</v>
      </c>
      <c r="C7" s="19">
        <v>70</v>
      </c>
      <c r="D7" s="19">
        <v>2</v>
      </c>
      <c r="E7" s="19">
        <v>8.5</v>
      </c>
      <c r="F7" s="19">
        <v>1</v>
      </c>
      <c r="G7" s="19">
        <v>15</v>
      </c>
      <c r="H7" s="20">
        <f t="shared" ref="H7:H14" si="0">SUM(C7:G7)</f>
        <v>96.5</v>
      </c>
      <c r="I7" s="21">
        <v>554</v>
      </c>
      <c r="J7" s="22">
        <v>67.22</v>
      </c>
      <c r="K7" s="23">
        <v>13.6</v>
      </c>
      <c r="L7" s="65">
        <v>640</v>
      </c>
      <c r="M7" s="66">
        <v>0.21440000000000001</v>
      </c>
      <c r="N7" s="67">
        <v>777.22</v>
      </c>
      <c r="O7" s="81">
        <v>7.29</v>
      </c>
      <c r="P7" s="82">
        <f>H7*O7</f>
        <v>703.48500000000001</v>
      </c>
      <c r="Q7" s="84">
        <f>P7-N7</f>
        <v>-73.735000000000014</v>
      </c>
      <c r="S7" s="11"/>
    </row>
    <row r="8" spans="1:19" s="6" customFormat="1" ht="47.25" customHeight="1" x14ac:dyDescent="0.35">
      <c r="A8" s="17">
        <v>2</v>
      </c>
      <c r="B8" s="18" t="s">
        <v>8</v>
      </c>
      <c r="C8" s="19">
        <v>70</v>
      </c>
      <c r="D8" s="19">
        <v>2</v>
      </c>
      <c r="E8" s="19">
        <v>8.5</v>
      </c>
      <c r="F8" s="19">
        <v>1</v>
      </c>
      <c r="G8" s="19">
        <v>0</v>
      </c>
      <c r="H8" s="20">
        <f t="shared" si="0"/>
        <v>81.5</v>
      </c>
      <c r="I8" s="21">
        <v>519</v>
      </c>
      <c r="J8" s="22">
        <v>67.22</v>
      </c>
      <c r="K8" s="23">
        <v>13.6</v>
      </c>
      <c r="L8" s="65">
        <v>640</v>
      </c>
      <c r="M8" s="68">
        <v>0.21440000000000001</v>
      </c>
      <c r="N8" s="67">
        <v>777.22</v>
      </c>
      <c r="O8" s="81">
        <v>7.29</v>
      </c>
      <c r="P8" s="82">
        <f t="shared" ref="P8:P14" si="1">H8*O8</f>
        <v>594.13499999999999</v>
      </c>
      <c r="Q8" s="84">
        <f t="shared" ref="Q8:Q14" si="2">P8-N8</f>
        <v>-183.08500000000004</v>
      </c>
      <c r="S8" s="11"/>
    </row>
    <row r="9" spans="1:19" s="6" customFormat="1" ht="47.25" customHeight="1" x14ac:dyDescent="0.35">
      <c r="A9" s="17">
        <v>3</v>
      </c>
      <c r="B9" s="24" t="s">
        <v>9</v>
      </c>
      <c r="C9" s="19">
        <v>70</v>
      </c>
      <c r="D9" s="19">
        <v>2</v>
      </c>
      <c r="E9" s="19">
        <v>8.5</v>
      </c>
      <c r="F9" s="19">
        <v>1</v>
      </c>
      <c r="G9" s="19">
        <v>15</v>
      </c>
      <c r="H9" s="20">
        <f t="shared" si="0"/>
        <v>96.5</v>
      </c>
      <c r="I9" s="21">
        <v>554</v>
      </c>
      <c r="J9" s="22">
        <v>67.22</v>
      </c>
      <c r="K9" s="23">
        <v>13.6</v>
      </c>
      <c r="L9" s="65">
        <v>640</v>
      </c>
      <c r="M9" s="68">
        <v>0.21440000000000001</v>
      </c>
      <c r="N9" s="67">
        <v>777.22</v>
      </c>
      <c r="O9" s="81">
        <v>7.29</v>
      </c>
      <c r="P9" s="82">
        <f t="shared" si="1"/>
        <v>703.48500000000001</v>
      </c>
      <c r="Q9" s="84">
        <f t="shared" si="2"/>
        <v>-73.735000000000014</v>
      </c>
      <c r="S9" s="11"/>
    </row>
    <row r="10" spans="1:19" s="6" customFormat="1" ht="47.25" customHeight="1" thickBot="1" x14ac:dyDescent="0.4">
      <c r="A10" s="32">
        <v>4</v>
      </c>
      <c r="B10" s="33" t="s">
        <v>10</v>
      </c>
      <c r="C10" s="34">
        <v>70</v>
      </c>
      <c r="D10" s="34">
        <v>2</v>
      </c>
      <c r="E10" s="34">
        <v>8.5</v>
      </c>
      <c r="F10" s="34">
        <v>1</v>
      </c>
      <c r="G10" s="34">
        <v>0</v>
      </c>
      <c r="H10" s="35">
        <f t="shared" si="0"/>
        <v>81.5</v>
      </c>
      <c r="I10" s="36">
        <v>519</v>
      </c>
      <c r="J10" s="37">
        <v>67.22</v>
      </c>
      <c r="K10" s="38">
        <v>13.6</v>
      </c>
      <c r="L10" s="69">
        <v>640</v>
      </c>
      <c r="M10" s="70">
        <v>0.21440000000000001</v>
      </c>
      <c r="N10" s="71">
        <v>777.22</v>
      </c>
      <c r="O10" s="81">
        <v>7.29</v>
      </c>
      <c r="P10" s="82">
        <f t="shared" si="1"/>
        <v>594.13499999999999</v>
      </c>
      <c r="Q10" s="84">
        <f t="shared" si="2"/>
        <v>-183.08500000000004</v>
      </c>
      <c r="S10" s="11"/>
    </row>
    <row r="11" spans="1:19" s="6" customFormat="1" ht="47.15" customHeight="1" x14ac:dyDescent="0.35">
      <c r="A11" s="25">
        <v>5</v>
      </c>
      <c r="B11" s="26" t="s">
        <v>11</v>
      </c>
      <c r="C11" s="27">
        <v>49</v>
      </c>
      <c r="D11" s="27">
        <v>2</v>
      </c>
      <c r="E11" s="27">
        <v>10</v>
      </c>
      <c r="F11" s="27">
        <v>1</v>
      </c>
      <c r="G11" s="27">
        <v>15</v>
      </c>
      <c r="H11" s="28">
        <f t="shared" si="0"/>
        <v>77</v>
      </c>
      <c r="I11" s="29">
        <v>437</v>
      </c>
      <c r="J11" s="30">
        <v>67.22</v>
      </c>
      <c r="K11" s="31">
        <v>13.6</v>
      </c>
      <c r="L11" s="72">
        <v>520</v>
      </c>
      <c r="M11" s="73">
        <v>0.21440000000000001</v>
      </c>
      <c r="N11" s="74">
        <v>631.49</v>
      </c>
      <c r="O11" s="81">
        <v>7.29</v>
      </c>
      <c r="P11" s="82">
        <f t="shared" si="1"/>
        <v>561.33000000000004</v>
      </c>
      <c r="Q11" s="84">
        <f t="shared" si="2"/>
        <v>-70.159999999999968</v>
      </c>
      <c r="S11" s="11"/>
    </row>
    <row r="12" spans="1:19" s="6" customFormat="1" ht="47.15" customHeight="1" thickBot="1" x14ac:dyDescent="0.4">
      <c r="A12" s="39">
        <v>6</v>
      </c>
      <c r="B12" s="40" t="s">
        <v>12</v>
      </c>
      <c r="C12" s="41">
        <v>49</v>
      </c>
      <c r="D12" s="41">
        <v>2</v>
      </c>
      <c r="E12" s="41">
        <v>10</v>
      </c>
      <c r="F12" s="41">
        <v>1</v>
      </c>
      <c r="G12" s="41">
        <v>0</v>
      </c>
      <c r="H12" s="42">
        <f t="shared" si="0"/>
        <v>62</v>
      </c>
      <c r="I12" s="43">
        <v>402</v>
      </c>
      <c r="J12" s="44">
        <v>67.22</v>
      </c>
      <c r="K12" s="45">
        <v>13.6</v>
      </c>
      <c r="L12" s="75">
        <v>520</v>
      </c>
      <c r="M12" s="70">
        <v>0.21440000000000001</v>
      </c>
      <c r="N12" s="71">
        <v>631.49</v>
      </c>
      <c r="O12" s="81">
        <v>7.29</v>
      </c>
      <c r="P12" s="82">
        <f t="shared" si="1"/>
        <v>451.98</v>
      </c>
      <c r="Q12" s="84">
        <f t="shared" si="2"/>
        <v>-179.51</v>
      </c>
      <c r="S12" s="11"/>
    </row>
    <row r="13" spans="1:19" s="6" customFormat="1" ht="47.15" customHeight="1" x14ac:dyDescent="0.35">
      <c r="A13" s="46">
        <v>7</v>
      </c>
      <c r="B13" s="47" t="s">
        <v>13</v>
      </c>
      <c r="C13" s="48">
        <v>75</v>
      </c>
      <c r="D13" s="48">
        <v>2</v>
      </c>
      <c r="E13" s="48">
        <v>6</v>
      </c>
      <c r="F13" s="48">
        <v>1</v>
      </c>
      <c r="G13" s="48">
        <v>15</v>
      </c>
      <c r="H13" s="49">
        <f t="shared" si="0"/>
        <v>99</v>
      </c>
      <c r="I13" s="50">
        <v>569</v>
      </c>
      <c r="J13" s="51">
        <v>67.22</v>
      </c>
      <c r="K13" s="52">
        <v>13.6</v>
      </c>
      <c r="L13" s="76">
        <v>650</v>
      </c>
      <c r="M13" s="73">
        <v>0.21440000000000001</v>
      </c>
      <c r="N13" s="74">
        <v>789.36</v>
      </c>
      <c r="O13" s="81">
        <v>7.29</v>
      </c>
      <c r="P13" s="82">
        <f t="shared" si="1"/>
        <v>721.71</v>
      </c>
      <c r="Q13" s="84">
        <f t="shared" si="2"/>
        <v>-67.649999999999977</v>
      </c>
      <c r="S13" s="11"/>
    </row>
    <row r="14" spans="1:19" s="6" customFormat="1" ht="47.15" customHeight="1" thickBot="1" x14ac:dyDescent="0.4">
      <c r="A14" s="53">
        <v>8</v>
      </c>
      <c r="B14" s="54" t="s">
        <v>14</v>
      </c>
      <c r="C14" s="55">
        <v>75</v>
      </c>
      <c r="D14" s="55">
        <v>2</v>
      </c>
      <c r="E14" s="55">
        <v>6</v>
      </c>
      <c r="F14" s="55">
        <v>1</v>
      </c>
      <c r="G14" s="55">
        <v>0</v>
      </c>
      <c r="H14" s="56">
        <f t="shared" si="0"/>
        <v>84</v>
      </c>
      <c r="I14" s="57">
        <v>534</v>
      </c>
      <c r="J14" s="58">
        <v>67.22</v>
      </c>
      <c r="K14" s="59">
        <v>13.6</v>
      </c>
      <c r="L14" s="77">
        <v>650</v>
      </c>
      <c r="M14" s="70">
        <v>0.21440000000000001</v>
      </c>
      <c r="N14" s="71">
        <v>789.36</v>
      </c>
      <c r="O14" s="81">
        <v>7.29</v>
      </c>
      <c r="P14" s="82">
        <f t="shared" si="1"/>
        <v>612.36</v>
      </c>
      <c r="Q14" s="84">
        <f t="shared" si="2"/>
        <v>-177</v>
      </c>
      <c r="S14" s="11"/>
    </row>
    <row r="15" spans="1:19" s="6" customFormat="1" ht="87.75" customHeight="1" x14ac:dyDescent="0.35">
      <c r="A15" s="127" t="s">
        <v>30</v>
      </c>
      <c r="B15" s="127"/>
      <c r="C15" s="127"/>
      <c r="D15" s="127"/>
      <c r="E15" s="127"/>
      <c r="F15" s="127"/>
      <c r="G15" s="127"/>
      <c r="H15" s="127"/>
      <c r="I15" s="127"/>
      <c r="J15" s="127"/>
      <c r="K15" s="127"/>
      <c r="L15" s="127"/>
      <c r="M15" s="127"/>
      <c r="N15" s="127"/>
    </row>
    <row r="16" spans="1:19" ht="105.75" customHeight="1" x14ac:dyDescent="0.35">
      <c r="A16" s="128" t="s">
        <v>27</v>
      </c>
      <c r="B16" s="128"/>
      <c r="C16" s="128"/>
      <c r="D16" s="128"/>
      <c r="E16" s="128"/>
      <c r="F16" s="128"/>
      <c r="G16" s="128"/>
      <c r="H16" s="128"/>
      <c r="I16" s="128"/>
      <c r="J16" s="128"/>
      <c r="K16" s="128"/>
      <c r="L16" s="128"/>
      <c r="M16" s="128"/>
      <c r="N16" s="128"/>
    </row>
    <row r="17" spans="1:14" ht="52.5" customHeight="1" x14ac:dyDescent="0.35">
      <c r="A17" s="123" t="s">
        <v>23</v>
      </c>
      <c r="B17" s="123"/>
      <c r="C17" s="123"/>
      <c r="D17" s="123"/>
      <c r="E17" s="123"/>
      <c r="F17" s="123"/>
      <c r="G17" s="123"/>
      <c r="H17" s="123"/>
      <c r="I17" s="123"/>
      <c r="J17" s="123"/>
      <c r="K17" s="123"/>
      <c r="L17" s="123"/>
      <c r="M17" s="123"/>
      <c r="N17" s="123"/>
    </row>
    <row r="18" spans="1:14" ht="105" customHeight="1" x14ac:dyDescent="0.35">
      <c r="A18" s="123" t="s">
        <v>3</v>
      </c>
      <c r="B18" s="123"/>
      <c r="C18" s="123"/>
      <c r="D18" s="123"/>
      <c r="E18" s="123"/>
      <c r="F18" s="123"/>
      <c r="G18" s="123"/>
      <c r="H18" s="123"/>
      <c r="I18" s="123"/>
      <c r="J18" s="123"/>
      <c r="K18" s="123"/>
      <c r="L18" s="123"/>
      <c r="M18" s="123"/>
      <c r="N18" s="123"/>
    </row>
    <row r="19" spans="1:14" x14ac:dyDescent="0.35">
      <c r="A19" s="7"/>
      <c r="B19" s="8"/>
      <c r="C19" s="8"/>
      <c r="D19" s="8"/>
      <c r="E19" s="8"/>
      <c r="F19" s="8"/>
      <c r="G19" s="8"/>
      <c r="H19" s="7"/>
      <c r="I19" s="7"/>
      <c r="J19" s="7"/>
      <c r="K19" s="7"/>
      <c r="L19" s="7"/>
    </row>
    <row r="20" spans="1:14" x14ac:dyDescent="0.35">
      <c r="A20" s="7"/>
      <c r="B20" s="8"/>
      <c r="C20" s="8"/>
      <c r="D20" s="8"/>
      <c r="E20" s="8"/>
      <c r="F20" s="8"/>
      <c r="G20" s="8"/>
      <c r="H20" s="7"/>
      <c r="I20" s="7"/>
      <c r="J20" s="7"/>
      <c r="K20" s="7"/>
      <c r="L20" s="7"/>
    </row>
    <row r="21" spans="1:14" x14ac:dyDescent="0.35">
      <c r="A21" s="7"/>
      <c r="B21" s="8"/>
      <c r="C21" s="8"/>
      <c r="D21" s="8"/>
      <c r="E21" s="8"/>
      <c r="F21" s="8"/>
      <c r="G21" s="8"/>
      <c r="H21" s="7"/>
      <c r="I21" s="7"/>
      <c r="J21" s="7"/>
      <c r="K21" s="7"/>
      <c r="L21" s="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6"/>
  <sheetViews>
    <sheetView tabSelected="1" zoomScale="90" zoomScaleNormal="90" workbookViewId="0">
      <selection activeCell="A5" sqref="A5"/>
    </sheetView>
  </sheetViews>
  <sheetFormatPr defaultColWidth="9.1796875" defaultRowHeight="15.5" x14ac:dyDescent="0.35"/>
  <cols>
    <col min="1" max="1" width="9.1796875" style="1"/>
    <col min="2" max="2" width="79.7265625" style="2" customWidth="1"/>
    <col min="3" max="7" width="20.7265625" style="2" customWidth="1"/>
    <col min="8" max="9" width="20.7265625" style="1" customWidth="1"/>
    <col min="10" max="12" width="9.1796875" style="1"/>
    <col min="13" max="13" width="13.81640625" style="1" customWidth="1"/>
    <col min="14" max="16384" width="9.1796875" style="1"/>
  </cols>
  <sheetData>
    <row r="1" spans="1:13" ht="16.5" x14ac:dyDescent="0.35">
      <c r="B1" s="3"/>
      <c r="C1" s="3"/>
      <c r="D1" s="3"/>
      <c r="E1" s="3"/>
      <c r="F1" s="3"/>
      <c r="G1" s="3"/>
      <c r="H1" s="4"/>
      <c r="I1" s="9"/>
    </row>
    <row r="2" spans="1:13" ht="16.5" x14ac:dyDescent="0.35">
      <c r="B2" s="3"/>
      <c r="C2" s="3"/>
      <c r="D2" s="3"/>
      <c r="E2" s="3"/>
      <c r="F2" s="3"/>
      <c r="G2" s="3"/>
      <c r="H2" s="4"/>
      <c r="I2" s="10"/>
    </row>
    <row r="3" spans="1:13" ht="25" x14ac:dyDescent="0.5">
      <c r="A3" s="125" t="s">
        <v>32</v>
      </c>
      <c r="B3" s="125"/>
      <c r="C3" s="125"/>
      <c r="D3" s="125"/>
      <c r="E3" s="125"/>
      <c r="F3" s="125"/>
      <c r="G3" s="125"/>
      <c r="H3" s="125"/>
      <c r="I3" s="125"/>
    </row>
    <row r="4" spans="1:13" ht="16" thickBot="1" x14ac:dyDescent="0.4">
      <c r="B4" s="126"/>
      <c r="C4" s="126"/>
      <c r="D4" s="126"/>
      <c r="E4" s="126"/>
      <c r="F4" s="126"/>
      <c r="G4" s="126"/>
      <c r="H4" s="126"/>
      <c r="I4" s="126"/>
    </row>
    <row r="5" spans="1:13" ht="151.5" customHeight="1" thickBot="1" x14ac:dyDescent="0.4">
      <c r="A5" s="89" t="s">
        <v>1</v>
      </c>
      <c r="B5" s="90" t="s">
        <v>15</v>
      </c>
      <c r="C5" s="91" t="s">
        <v>5</v>
      </c>
      <c r="D5" s="91" t="s">
        <v>16</v>
      </c>
      <c r="E5" s="91" t="s">
        <v>18</v>
      </c>
      <c r="F5" s="91" t="s">
        <v>17</v>
      </c>
      <c r="G5" s="107" t="s">
        <v>0</v>
      </c>
      <c r="H5" s="89" t="s">
        <v>2</v>
      </c>
      <c r="I5" s="121" t="s">
        <v>31</v>
      </c>
    </row>
    <row r="6" spans="1:13" ht="16" thickBot="1" x14ac:dyDescent="0.4">
      <c r="A6" s="100">
        <v>1</v>
      </c>
      <c r="B6" s="119">
        <v>2</v>
      </c>
      <c r="C6" s="95">
        <v>3</v>
      </c>
      <c r="D6" s="102">
        <v>4</v>
      </c>
      <c r="E6" s="102">
        <v>5</v>
      </c>
      <c r="F6" s="102">
        <v>6</v>
      </c>
      <c r="G6" s="108">
        <v>7</v>
      </c>
      <c r="H6" s="115" t="s">
        <v>6</v>
      </c>
      <c r="I6" s="120">
        <v>9</v>
      </c>
    </row>
    <row r="7" spans="1:13" s="6" customFormat="1" ht="47.25" customHeight="1" x14ac:dyDescent="0.35">
      <c r="A7" s="101">
        <v>1</v>
      </c>
      <c r="B7" s="96" t="s">
        <v>7</v>
      </c>
      <c r="C7" s="103">
        <v>70</v>
      </c>
      <c r="D7" s="104">
        <v>2</v>
      </c>
      <c r="E7" s="104">
        <v>8.5</v>
      </c>
      <c r="F7" s="104">
        <v>1</v>
      </c>
      <c r="G7" s="109">
        <v>15</v>
      </c>
      <c r="H7" s="116">
        <f t="shared" ref="H7:H14" si="0">SUM(C7:G7)</f>
        <v>96.5</v>
      </c>
      <c r="I7" s="112">
        <f>H7*7.29</f>
        <v>703.48500000000001</v>
      </c>
      <c r="J7" s="11"/>
    </row>
    <row r="8" spans="1:13" s="6" customFormat="1" ht="47.25" customHeight="1" thickBot="1" x14ac:dyDescent="0.4">
      <c r="A8" s="92">
        <v>2</v>
      </c>
      <c r="B8" s="122" t="s">
        <v>8</v>
      </c>
      <c r="C8" s="105">
        <v>70</v>
      </c>
      <c r="D8" s="87">
        <v>2</v>
      </c>
      <c r="E8" s="87">
        <v>8.5</v>
      </c>
      <c r="F8" s="87">
        <v>1</v>
      </c>
      <c r="G8" s="110">
        <v>0</v>
      </c>
      <c r="H8" s="117">
        <f t="shared" si="0"/>
        <v>81.5</v>
      </c>
      <c r="I8" s="113">
        <f t="shared" ref="I8:I14" si="1">H8*7.29</f>
        <v>594.13499999999999</v>
      </c>
      <c r="J8" s="11"/>
    </row>
    <row r="9" spans="1:13" s="6" customFormat="1" ht="47.25" customHeight="1" x14ac:dyDescent="0.35">
      <c r="A9" s="94">
        <v>3</v>
      </c>
      <c r="B9" s="99" t="s">
        <v>9</v>
      </c>
      <c r="C9" s="106">
        <v>70</v>
      </c>
      <c r="D9" s="88">
        <v>2</v>
      </c>
      <c r="E9" s="88">
        <v>8.5</v>
      </c>
      <c r="F9" s="88">
        <v>1</v>
      </c>
      <c r="G9" s="111">
        <v>15</v>
      </c>
      <c r="H9" s="118">
        <f t="shared" si="0"/>
        <v>96.5</v>
      </c>
      <c r="I9" s="114">
        <f t="shared" si="1"/>
        <v>703.48500000000001</v>
      </c>
      <c r="J9" s="11"/>
    </row>
    <row r="10" spans="1:13" s="6" customFormat="1" ht="47.25" customHeight="1" thickBot="1" x14ac:dyDescent="0.4">
      <c r="A10" s="92">
        <v>4</v>
      </c>
      <c r="B10" s="97" t="s">
        <v>10</v>
      </c>
      <c r="C10" s="105">
        <v>70</v>
      </c>
      <c r="D10" s="87">
        <v>2</v>
      </c>
      <c r="E10" s="87">
        <v>8.5</v>
      </c>
      <c r="F10" s="87">
        <v>1</v>
      </c>
      <c r="G10" s="110">
        <v>0</v>
      </c>
      <c r="H10" s="117">
        <f t="shared" si="0"/>
        <v>81.5</v>
      </c>
      <c r="I10" s="113">
        <f t="shared" si="1"/>
        <v>594.13499999999999</v>
      </c>
      <c r="J10" s="11"/>
    </row>
    <row r="11" spans="1:13" s="6" customFormat="1" ht="47.15" customHeight="1" x14ac:dyDescent="0.35">
      <c r="A11" s="93">
        <v>5</v>
      </c>
      <c r="B11" s="98" t="s">
        <v>11</v>
      </c>
      <c r="C11" s="106">
        <v>49</v>
      </c>
      <c r="D11" s="88">
        <v>2</v>
      </c>
      <c r="E11" s="88">
        <v>10</v>
      </c>
      <c r="F11" s="88">
        <v>1</v>
      </c>
      <c r="G11" s="111">
        <v>15</v>
      </c>
      <c r="H11" s="118">
        <f t="shared" si="0"/>
        <v>77</v>
      </c>
      <c r="I11" s="114">
        <f t="shared" si="1"/>
        <v>561.33000000000004</v>
      </c>
      <c r="J11" s="11"/>
    </row>
    <row r="12" spans="1:13" s="6" customFormat="1" ht="47.15" customHeight="1" thickBot="1" x14ac:dyDescent="0.4">
      <c r="A12" s="92">
        <v>6</v>
      </c>
      <c r="B12" s="97" t="s">
        <v>12</v>
      </c>
      <c r="C12" s="105">
        <v>49</v>
      </c>
      <c r="D12" s="87">
        <v>2</v>
      </c>
      <c r="E12" s="87">
        <v>10</v>
      </c>
      <c r="F12" s="87">
        <v>1</v>
      </c>
      <c r="G12" s="110">
        <v>0</v>
      </c>
      <c r="H12" s="117">
        <f t="shared" si="0"/>
        <v>62</v>
      </c>
      <c r="I12" s="113">
        <f t="shared" si="1"/>
        <v>451.98</v>
      </c>
      <c r="J12" s="11"/>
    </row>
    <row r="13" spans="1:13" s="6" customFormat="1" ht="47.15" customHeight="1" x14ac:dyDescent="0.35">
      <c r="A13" s="94">
        <v>7</v>
      </c>
      <c r="B13" s="99" t="s">
        <v>13</v>
      </c>
      <c r="C13" s="106">
        <v>75</v>
      </c>
      <c r="D13" s="88">
        <v>2</v>
      </c>
      <c r="E13" s="88">
        <v>6</v>
      </c>
      <c r="F13" s="88">
        <v>1</v>
      </c>
      <c r="G13" s="111">
        <v>15</v>
      </c>
      <c r="H13" s="118">
        <f t="shared" si="0"/>
        <v>99</v>
      </c>
      <c r="I13" s="114">
        <f t="shared" si="1"/>
        <v>721.71</v>
      </c>
      <c r="J13" s="11"/>
    </row>
    <row r="14" spans="1:13" s="6" customFormat="1" ht="47.15" customHeight="1" thickBot="1" x14ac:dyDescent="0.4">
      <c r="A14" s="92">
        <v>8</v>
      </c>
      <c r="B14" s="97" t="s">
        <v>14</v>
      </c>
      <c r="C14" s="105">
        <v>75</v>
      </c>
      <c r="D14" s="87">
        <v>2</v>
      </c>
      <c r="E14" s="87">
        <v>6</v>
      </c>
      <c r="F14" s="87">
        <v>1</v>
      </c>
      <c r="G14" s="110">
        <v>0</v>
      </c>
      <c r="H14" s="117">
        <f t="shared" si="0"/>
        <v>84</v>
      </c>
      <c r="I14" s="113">
        <f t="shared" si="1"/>
        <v>612.36</v>
      </c>
      <c r="J14" s="11"/>
    </row>
    <row r="15" spans="1:13" s="86" customFormat="1" ht="118.5" customHeight="1" thickBot="1" x14ac:dyDescent="0.4">
      <c r="A15" s="132" t="s">
        <v>33</v>
      </c>
      <c r="B15" s="133"/>
      <c r="C15" s="133"/>
      <c r="D15" s="133"/>
      <c r="E15" s="133"/>
      <c r="F15" s="133"/>
      <c r="G15" s="133"/>
      <c r="H15" s="133"/>
      <c r="I15" s="134"/>
      <c r="J15" s="135" t="s">
        <v>34</v>
      </c>
      <c r="K15" s="136"/>
      <c r="L15" s="136"/>
      <c r="M15" s="136"/>
    </row>
    <row r="16" spans="1:13" ht="52.5" customHeight="1" thickBot="1" x14ac:dyDescent="0.4">
      <c r="A16" s="129" t="s">
        <v>3</v>
      </c>
      <c r="B16" s="130"/>
      <c r="C16" s="130"/>
      <c r="D16" s="130"/>
      <c r="E16" s="130"/>
      <c r="F16" s="130"/>
      <c r="G16" s="130"/>
      <c r="H16" s="130"/>
      <c r="I16" s="131"/>
    </row>
  </sheetData>
  <mergeCells count="5">
    <mergeCell ref="A16:I16"/>
    <mergeCell ref="A3:I3"/>
    <mergeCell ref="B4:I4"/>
    <mergeCell ref="A15:I15"/>
    <mergeCell ref="J15:M15"/>
  </mergeCells>
  <hyperlinks>
    <hyperlink ref="J15" r:id="rId1" xr:uid="{43F24E88-6262-44CA-9A0E-05403927C900}"/>
  </hyperlinks>
  <pageMargins left="0.7" right="0.7" top="0.75" bottom="0.75" header="0.3" footer="0.3"/>
  <pageSetup scale="3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2.xml><?xml version="1.0" encoding="utf-8"?>
<ds:datastoreItem xmlns:ds="http://schemas.openxmlformats.org/officeDocument/2006/customXml" ds:itemID="{BA76A4B1-354B-4B38-A985-774A2368F91C}">
  <ds:schemaRefs>
    <ds:schemaRef ds:uri="d068b6ee-840b-4ce5-a3c1-a58983f5b64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a64a90a-d99c-4130-ba30-10c4724e7bc9"/>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4.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Traktori pēc 1 vienības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Inita Vītoliņa</cp:lastModifiedBy>
  <cp:lastPrinted>2020-02-03T10:11:25Z</cp:lastPrinted>
  <dcterms:created xsi:type="dcterms:W3CDTF">2010-05-17T04:40:49Z</dcterms:created>
  <dcterms:modified xsi:type="dcterms:W3CDTF">2022-09-22T07:47:00Z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